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5-4 Mntly Rental Income Stmnt." sheetId="1" r:id="rId1"/>
    <sheet name="5-4A Annual Projection" sheetId="2" r:id="rId2"/>
    <sheet name="Sheet3" sheetId="3" r:id="rId3"/>
  </sheets>
  <definedNames>
    <definedName name="_xlnm.Print_Area" localSheetId="0">'5-4 Mntly Rental Income Stmnt.'!$A$2:$N$78</definedName>
    <definedName name="_xlnm.Print_Area" localSheetId="1">'5-4A Annual Projection'!$A$1:$H$72</definedName>
  </definedNames>
  <calcPr fullCalcOnLoad="1"/>
</workbook>
</file>

<file path=xl/sharedStrings.xml><?xml version="1.0" encoding="utf-8"?>
<sst xmlns="http://schemas.openxmlformats.org/spreadsheetml/2006/main" count="181" uniqueCount="130">
  <si>
    <t>Rent</t>
  </si>
  <si>
    <t>Late Fees</t>
  </si>
  <si>
    <t>Insurance Income</t>
  </si>
  <si>
    <t>Income From Owner</t>
  </si>
  <si>
    <t>Gross Income:</t>
  </si>
  <si>
    <t>Electricity &amp; Gas</t>
  </si>
  <si>
    <t>Electrical</t>
  </si>
  <si>
    <t>Plumbing</t>
  </si>
  <si>
    <t>Heating &amp; A/C</t>
  </si>
  <si>
    <t>Painting</t>
  </si>
  <si>
    <t>Carpet Cleaning</t>
  </si>
  <si>
    <t>Flooring</t>
  </si>
  <si>
    <t>Drapes &amp; Blinds</t>
  </si>
  <si>
    <t>Windows &amp; Glass</t>
  </si>
  <si>
    <t>Lighting &amp; Fixtures</t>
  </si>
  <si>
    <t>Roof</t>
  </si>
  <si>
    <t>Appliances</t>
  </si>
  <si>
    <t>Grounds</t>
  </si>
  <si>
    <t>Locksmith</t>
  </si>
  <si>
    <t>Cleaning Service</t>
  </si>
  <si>
    <t>Exterminating</t>
  </si>
  <si>
    <t>Trash Dumpster</t>
  </si>
  <si>
    <t>Real Estate Taxes</t>
  </si>
  <si>
    <t>Advertising</t>
  </si>
  <si>
    <t>Legal &amp; Professional</t>
  </si>
  <si>
    <t>Insurance</t>
  </si>
  <si>
    <t>Total Expenses:</t>
  </si>
  <si>
    <t>Net To Remit to SCSHFDA</t>
  </si>
  <si>
    <t>YTD</t>
  </si>
  <si>
    <t>Jan.</t>
  </si>
  <si>
    <t>Feb.</t>
  </si>
  <si>
    <t>Mar.</t>
  </si>
  <si>
    <t>Apr.</t>
  </si>
  <si>
    <t>July</t>
  </si>
  <si>
    <t>Aug.</t>
  </si>
  <si>
    <t>Sept.</t>
  </si>
  <si>
    <t>Oct.</t>
  </si>
  <si>
    <t>Nov.</t>
  </si>
  <si>
    <t>Dec.</t>
  </si>
  <si>
    <t>May</t>
  </si>
  <si>
    <t>June</t>
  </si>
  <si>
    <t xml:space="preserve"> </t>
  </si>
  <si>
    <t>Monthly Debt Service Pmt</t>
  </si>
  <si>
    <t>Water/Sewer/Trash</t>
  </si>
  <si>
    <t>Operating Expenses</t>
  </si>
  <si>
    <t xml:space="preserve">INCOME: </t>
  </si>
  <si>
    <t>EXPENSES:</t>
  </si>
  <si>
    <t>Administrative Expenses</t>
  </si>
  <si>
    <t>Maintenance Expenses</t>
  </si>
  <si>
    <t>Net Operating Income:</t>
  </si>
  <si>
    <t>Replacement Reserve</t>
  </si>
  <si>
    <t>Taxes</t>
  </si>
  <si>
    <t>Reserves:</t>
  </si>
  <si>
    <t>Forfeited Security  Deposit</t>
  </si>
  <si>
    <t>Other Taxes &amp; Assessments</t>
  </si>
  <si>
    <t>Interior:</t>
  </si>
  <si>
    <t xml:space="preserve">Exterior: </t>
  </si>
  <si>
    <t>Systems:</t>
  </si>
  <si>
    <t xml:space="preserve">Operating Reserve  </t>
  </si>
  <si>
    <t xml:space="preserve">Less Than 10 Units </t>
  </si>
  <si>
    <t xml:space="preserve">10 or More Units </t>
  </si>
  <si>
    <t>Maximum =</t>
  </si>
  <si>
    <t>(Enter Here)</t>
  </si>
  <si>
    <t xml:space="preserve">Input  Description: </t>
  </si>
  <si>
    <t>Reserve Withdrawal</t>
  </si>
  <si>
    <t>Miscellaneous Income</t>
  </si>
  <si>
    <t>Management Fee</t>
  </si>
  <si>
    <t>Exterior Miscellaneous</t>
  </si>
  <si>
    <t>Interior Miscellaneous</t>
  </si>
  <si>
    <t>Systems Miscellaneous</t>
  </si>
  <si>
    <r>
      <rPr>
        <b/>
        <sz val="8"/>
        <color indexed="8"/>
        <rFont val="Calibri"/>
        <family val="2"/>
      </rPr>
      <t>Single Family</t>
    </r>
    <r>
      <rPr>
        <sz val="8"/>
        <color indexed="8"/>
        <rFont val="Calibri"/>
        <family val="2"/>
      </rPr>
      <t xml:space="preserve">                        (max $100/mo)</t>
    </r>
  </si>
  <si>
    <r>
      <rPr>
        <b/>
        <sz val="8"/>
        <color indexed="8"/>
        <rFont val="Calibri"/>
        <family val="2"/>
      </rPr>
      <t>Multifamily Rehab</t>
    </r>
    <r>
      <rPr>
        <sz val="8"/>
        <color indexed="8"/>
        <rFont val="Calibri"/>
        <family val="2"/>
      </rPr>
      <t xml:space="preserve">                        ($25 per unit per month)</t>
    </r>
  </si>
  <si>
    <r>
      <rPr>
        <b/>
        <sz val="8"/>
        <color indexed="8"/>
        <rFont val="Calibri"/>
        <family val="2"/>
      </rPr>
      <t>Multifamily New Const</t>
    </r>
    <r>
      <rPr>
        <sz val="8"/>
        <color indexed="8"/>
        <rFont val="Calibri"/>
        <family val="2"/>
      </rPr>
      <t>.        ($21 per unit per month)</t>
    </r>
  </si>
  <si>
    <t>Maintenance, cont.</t>
  </si>
  <si>
    <t>Rent:</t>
  </si>
  <si>
    <t># Units</t>
  </si>
  <si>
    <t>Monthly Rent</t>
  </si>
  <si>
    <t>Efficiency</t>
  </si>
  <si>
    <t>One Bedroom</t>
  </si>
  <si>
    <t>Two Bedroom</t>
  </si>
  <si>
    <t>Three Bedroom</t>
  </si>
  <si>
    <t>Gross Rent</t>
  </si>
  <si>
    <t>Less:</t>
  </si>
  <si>
    <t>Annual</t>
  </si>
  <si>
    <t>Total Administrative:</t>
  </si>
  <si>
    <t>Total Maintenance:</t>
  </si>
  <si>
    <t>Total Operating Costs:</t>
  </si>
  <si>
    <t>Total Taxes:</t>
  </si>
  <si>
    <t>Per Unit</t>
  </si>
  <si>
    <t>Operating Reserve</t>
  </si>
  <si>
    <t>Property Address:</t>
  </si>
  <si>
    <t>Property Type - SF/MF:</t>
  </si>
  <si>
    <t>Vacancy - SF</t>
  </si>
  <si>
    <t>Vacancy - MF</t>
  </si>
  <si>
    <t xml:space="preserve">Mgmt Fee </t>
  </si>
  <si>
    <t xml:space="preserve">Total # of Units: </t>
  </si>
  <si>
    <t xml:space="preserve">Interior Misc. </t>
  </si>
  <si>
    <t xml:space="preserve"> - INTERIOR</t>
  </si>
  <si>
    <t xml:space="preserve"> - EXTERIOR</t>
  </si>
  <si>
    <t>Window &amp; Glass</t>
  </si>
  <si>
    <t>Exterior Misc.</t>
  </si>
  <si>
    <t xml:space="preserve"> - SYSTEMS</t>
  </si>
  <si>
    <t>System Misc.</t>
  </si>
  <si>
    <t>(Enter Description Here)</t>
  </si>
  <si>
    <t>Electric &amp; Gas</t>
  </si>
  <si>
    <t>Other Taxes &amp; Assesments</t>
  </si>
  <si>
    <t># of Units</t>
  </si>
  <si>
    <t xml:space="preserve">MF - Rehab </t>
  </si>
  <si>
    <t xml:space="preserve">SF </t>
  </si>
  <si>
    <t>MF - New Const.</t>
  </si>
  <si>
    <t>Less Than 10 Units</t>
  </si>
  <si>
    <t>More Than 10 Units</t>
  </si>
  <si>
    <t>(Max.)</t>
  </si>
  <si>
    <t xml:space="preserve">Monthly Debt Service </t>
  </si>
  <si>
    <t>GREEN CELLS ARE USER INPUT</t>
  </si>
  <si>
    <t>WHITE CELLS ARE CALCULATED VALUES</t>
  </si>
  <si>
    <t>Misc. Other Income:</t>
  </si>
  <si>
    <t>Forfieted Security Deposit</t>
  </si>
  <si>
    <t>Annual Effective Gross Income Projection:</t>
  </si>
  <si>
    <t>Administrative Expenses:</t>
  </si>
  <si>
    <t>Maintenance Expenses:</t>
  </si>
  <si>
    <t>Operating Expenses:</t>
  </si>
  <si>
    <t>Taxes &amp; Insurance Expenses:</t>
  </si>
  <si>
    <t>Total Annual Operating Expense Projection:</t>
  </si>
  <si>
    <t>Projected Net Operating Income:</t>
  </si>
  <si>
    <t xml:space="preserve"> Annual Effective Gross Income Projection:</t>
  </si>
  <si>
    <t>Annual Operating Expense Projection:</t>
  </si>
  <si>
    <t>Max 7% of AEGIP:</t>
  </si>
  <si>
    <t>Projected Income:</t>
  </si>
  <si>
    <t>Projected Expenses: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</si>
</sst>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0.0%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u val="single"/>
      <sz val="8"/>
      <color indexed="8"/>
      <name val="Calibri"/>
      <family val="2"/>
    </font>
    <font>
      <sz val="8"/>
      <color indexed="12"/>
      <name val="Calibri"/>
      <family val="2"/>
    </font>
    <font>
      <sz val="11"/>
      <color indexed="12"/>
      <name val="Calibri"/>
      <family val="2"/>
    </font>
    <font>
      <b/>
      <sz val="8"/>
      <name val="Calibri"/>
      <family val="2"/>
    </font>
    <font>
      <b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8"/>
      <color indexed="12"/>
      <name val="Calibri"/>
      <family val="2"/>
    </font>
    <font>
      <b/>
      <u val="single"/>
      <sz val="10"/>
      <color indexed="12"/>
      <name val="Calibri"/>
      <family val="2"/>
    </font>
    <font>
      <b/>
      <u val="single"/>
      <sz val="9"/>
      <color indexed="58"/>
      <name val="Calibri"/>
      <family val="2"/>
    </font>
    <font>
      <sz val="11"/>
      <color indexed="58"/>
      <name val="Calibri"/>
      <family val="2"/>
    </font>
    <font>
      <b/>
      <sz val="12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9"/>
      <name val="Calibri"/>
      <family val="2"/>
    </font>
    <font>
      <b/>
      <u val="single"/>
      <sz val="8"/>
      <name val="Calibri"/>
      <family val="2"/>
    </font>
    <font>
      <b/>
      <u val="single"/>
      <sz val="9"/>
      <color indexed="8"/>
      <name val="Calibri"/>
      <family val="2"/>
    </font>
    <font>
      <b/>
      <u val="single"/>
      <sz val="11"/>
      <color indexed="58"/>
      <name val="Calibri"/>
      <family val="2"/>
    </font>
    <font>
      <b/>
      <sz val="14"/>
      <name val="Calibri"/>
      <family val="2"/>
    </font>
    <font>
      <b/>
      <u val="single"/>
      <sz val="8"/>
      <color indexed="6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1"/>
      <color indexed="12"/>
      <name val="Calibri"/>
      <family val="2"/>
    </font>
    <font>
      <b/>
      <i/>
      <sz val="12"/>
      <name val="Arial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u val="single"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8"/>
      <color rgb="FF0000FF"/>
      <name val="Calibri"/>
      <family val="2"/>
    </font>
    <font>
      <sz val="11"/>
      <color rgb="FF0000FF"/>
      <name val="Calibri"/>
      <family val="2"/>
    </font>
    <font>
      <b/>
      <i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11"/>
      <color rgb="FF0A4800"/>
      <name val="Calibri"/>
      <family val="2"/>
    </font>
    <font>
      <b/>
      <u val="single"/>
      <sz val="8"/>
      <color theme="9" tint="-0.4999699890613556"/>
      <name val="Calibri"/>
      <family val="2"/>
    </font>
    <font>
      <b/>
      <u val="single"/>
      <sz val="9"/>
      <color theme="1"/>
      <name val="Calibri"/>
      <family val="2"/>
    </font>
    <font>
      <b/>
      <u val="single"/>
      <sz val="10"/>
      <color theme="1"/>
      <name val="Calibri"/>
      <family val="2"/>
    </font>
    <font>
      <b/>
      <u val="single"/>
      <sz val="11"/>
      <color rgb="FF0A4800"/>
      <name val="Calibri"/>
      <family val="2"/>
    </font>
    <font>
      <b/>
      <u val="single"/>
      <sz val="9"/>
      <color rgb="FF0A48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0"/>
      <color rgb="FF0000FF"/>
      <name val="Calibri"/>
      <family val="2"/>
    </font>
    <font>
      <b/>
      <sz val="8"/>
      <color rgb="FF0000FF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F4A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95"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1" fillId="0" borderId="0" xfId="0" applyFont="1" applyAlignment="1">
      <alignment/>
    </xf>
    <xf numFmtId="0" fontId="77" fillId="0" borderId="0" xfId="0" applyFont="1" applyAlignment="1">
      <alignment/>
    </xf>
    <xf numFmtId="0" fontId="73" fillId="0" borderId="0" xfId="0" applyFont="1" applyAlignment="1">
      <alignment horizontal="right"/>
    </xf>
    <xf numFmtId="164" fontId="73" fillId="6" borderId="10" xfId="0" applyNumberFormat="1" applyFont="1" applyFill="1" applyBorder="1" applyAlignment="1">
      <alignment/>
    </xf>
    <xf numFmtId="164" fontId="9" fillId="6" borderId="10" xfId="0" applyNumberFormat="1" applyFont="1" applyFill="1" applyBorder="1" applyAlignment="1">
      <alignment/>
    </xf>
    <xf numFmtId="164" fontId="73" fillId="4" borderId="10" xfId="0" applyNumberFormat="1" applyFont="1" applyFill="1" applyBorder="1" applyAlignment="1">
      <alignment/>
    </xf>
    <xf numFmtId="164" fontId="78" fillId="4" borderId="10" xfId="0" applyNumberFormat="1" applyFont="1" applyFill="1" applyBorder="1" applyAlignment="1">
      <alignment/>
    </xf>
    <xf numFmtId="164" fontId="79" fillId="32" borderId="10" xfId="0" applyNumberFormat="1" applyFont="1" applyFill="1" applyBorder="1" applyAlignment="1">
      <alignment/>
    </xf>
    <xf numFmtId="0" fontId="73" fillId="0" borderId="11" xfId="0" applyFont="1" applyBorder="1" applyAlignment="1">
      <alignment/>
    </xf>
    <xf numFmtId="0" fontId="80" fillId="0" borderId="11" xfId="0" applyFont="1" applyFill="1" applyBorder="1" applyAlignment="1">
      <alignment/>
    </xf>
    <xf numFmtId="0" fontId="73" fillId="4" borderId="11" xfId="0" applyFont="1" applyFill="1" applyBorder="1" applyAlignment="1">
      <alignment/>
    </xf>
    <xf numFmtId="0" fontId="73" fillId="4" borderId="12" xfId="0" applyFont="1" applyFill="1" applyBorder="1" applyAlignment="1">
      <alignment/>
    </xf>
    <xf numFmtId="164" fontId="73" fillId="4" borderId="13" xfId="0" applyNumberFormat="1" applyFont="1" applyFill="1" applyBorder="1" applyAlignment="1">
      <alignment/>
    </xf>
    <xf numFmtId="43" fontId="73" fillId="0" borderId="10" xfId="0" applyNumberFormat="1" applyFont="1" applyBorder="1" applyAlignment="1">
      <alignment/>
    </xf>
    <xf numFmtId="43" fontId="24" fillId="0" borderId="0" xfId="0" applyNumberFormat="1" applyFont="1" applyFill="1" applyAlignment="1">
      <alignment/>
    </xf>
    <xf numFmtId="7" fontId="78" fillId="4" borderId="10" xfId="0" applyNumberFormat="1" applyFont="1" applyFill="1" applyBorder="1" applyAlignment="1">
      <alignment/>
    </xf>
    <xf numFmtId="49" fontId="73" fillId="4" borderId="11" xfId="0" applyNumberFormat="1" applyFont="1" applyFill="1" applyBorder="1" applyAlignment="1">
      <alignment/>
    </xf>
    <xf numFmtId="49" fontId="73" fillId="4" borderId="12" xfId="0" applyNumberFormat="1" applyFont="1" applyFill="1" applyBorder="1" applyAlignment="1">
      <alignment/>
    </xf>
    <xf numFmtId="49" fontId="78" fillId="4" borderId="10" xfId="0" applyNumberFormat="1" applyFont="1" applyFill="1" applyBorder="1" applyAlignment="1">
      <alignment horizontal="right"/>
    </xf>
    <xf numFmtId="49" fontId="78" fillId="4" borderId="10" xfId="0" applyNumberFormat="1" applyFont="1" applyFill="1" applyBorder="1" applyAlignment="1">
      <alignment horizontal="center"/>
    </xf>
    <xf numFmtId="49" fontId="78" fillId="6" borderId="10" xfId="0" applyNumberFormat="1" applyFont="1" applyFill="1" applyBorder="1" applyAlignment="1">
      <alignment horizontal="right"/>
    </xf>
    <xf numFmtId="49" fontId="78" fillId="6" borderId="10" xfId="0" applyNumberFormat="1" applyFont="1" applyFill="1" applyBorder="1" applyAlignment="1">
      <alignment horizontal="center"/>
    </xf>
    <xf numFmtId="49" fontId="22" fillId="6" borderId="10" xfId="0" applyNumberFormat="1" applyFont="1" applyFill="1" applyBorder="1" applyAlignment="1">
      <alignment horizontal="left"/>
    </xf>
    <xf numFmtId="49" fontId="78" fillId="6" borderId="10" xfId="0" applyNumberFormat="1" applyFont="1" applyFill="1" applyBorder="1" applyAlignment="1">
      <alignment/>
    </xf>
    <xf numFmtId="49" fontId="78" fillId="6" borderId="14" xfId="0" applyNumberFormat="1" applyFont="1" applyFill="1" applyBorder="1" applyAlignment="1">
      <alignment/>
    </xf>
    <xf numFmtId="49" fontId="81" fillId="6" borderId="15" xfId="0" applyNumberFormat="1" applyFont="1" applyFill="1" applyBorder="1" applyAlignment="1">
      <alignment horizontal="right"/>
    </xf>
    <xf numFmtId="49" fontId="19" fillId="6" borderId="10" xfId="0" applyNumberFormat="1" applyFont="1" applyFill="1" applyBorder="1" applyAlignment="1">
      <alignment horizontal="right"/>
    </xf>
    <xf numFmtId="49" fontId="22" fillId="4" borderId="16" xfId="0" applyNumberFormat="1" applyFont="1" applyFill="1" applyBorder="1" applyAlignment="1">
      <alignment horizontal="left"/>
    </xf>
    <xf numFmtId="49" fontId="78" fillId="4" borderId="14" xfId="0" applyNumberFormat="1" applyFont="1" applyFill="1" applyBorder="1" applyAlignment="1">
      <alignment/>
    </xf>
    <xf numFmtId="49" fontId="78" fillId="4" borderId="10" xfId="0" applyNumberFormat="1" applyFont="1" applyFill="1" applyBorder="1" applyAlignment="1">
      <alignment/>
    </xf>
    <xf numFmtId="49" fontId="18" fillId="4" borderId="16" xfId="0" applyNumberFormat="1" applyFont="1" applyFill="1" applyBorder="1" applyAlignment="1">
      <alignment horizontal="center"/>
    </xf>
    <xf numFmtId="49" fontId="73" fillId="4" borderId="10" xfId="0" applyNumberFormat="1" applyFont="1" applyFill="1" applyBorder="1" applyAlignment="1">
      <alignment/>
    </xf>
    <xf numFmtId="49" fontId="81" fillId="4" borderId="15" xfId="0" applyNumberFormat="1" applyFont="1" applyFill="1" applyBorder="1" applyAlignment="1">
      <alignment horizontal="right"/>
    </xf>
    <xf numFmtId="49" fontId="82" fillId="4" borderId="16" xfId="0" applyNumberFormat="1" applyFont="1" applyFill="1" applyBorder="1" applyAlignment="1">
      <alignment horizontal="center"/>
    </xf>
    <xf numFmtId="49" fontId="83" fillId="4" borderId="10" xfId="0" applyNumberFormat="1" applyFont="1" applyFill="1" applyBorder="1" applyAlignment="1">
      <alignment horizontal="right"/>
    </xf>
    <xf numFmtId="49" fontId="79" fillId="32" borderId="10" xfId="0" applyNumberFormat="1" applyFont="1" applyFill="1" applyBorder="1" applyAlignment="1">
      <alignment/>
    </xf>
    <xf numFmtId="49" fontId="0" fillId="4" borderId="11" xfId="0" applyNumberFormat="1" applyFill="1" applyBorder="1" applyAlignment="1">
      <alignment/>
    </xf>
    <xf numFmtId="49" fontId="0" fillId="4" borderId="12" xfId="0" applyNumberFormat="1" applyFill="1" applyBorder="1" applyAlignment="1">
      <alignment/>
    </xf>
    <xf numFmtId="49" fontId="78" fillId="0" borderId="17" xfId="0" applyNumberFormat="1" applyFont="1" applyFill="1" applyBorder="1" applyAlignment="1">
      <alignment/>
    </xf>
    <xf numFmtId="49" fontId="76" fillId="0" borderId="0" xfId="0" applyNumberFormat="1" applyFont="1" applyAlignment="1">
      <alignment/>
    </xf>
    <xf numFmtId="49" fontId="73" fillId="4" borderId="15" xfId="0" applyNumberFormat="1" applyFont="1" applyFill="1" applyBorder="1" applyAlignment="1">
      <alignment horizontal="right"/>
    </xf>
    <xf numFmtId="49" fontId="84" fillId="4" borderId="16" xfId="0" applyNumberFormat="1" applyFont="1" applyFill="1" applyBorder="1" applyAlignment="1">
      <alignment horizontal="left"/>
    </xf>
    <xf numFmtId="49" fontId="85" fillId="4" borderId="16" xfId="0" applyNumberFormat="1" applyFont="1" applyFill="1" applyBorder="1" applyAlignment="1">
      <alignment horizontal="left"/>
    </xf>
    <xf numFmtId="49" fontId="84" fillId="4" borderId="16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27" fillId="0" borderId="11" xfId="0" applyFont="1" applyBorder="1" applyAlignment="1">
      <alignment/>
    </xf>
    <xf numFmtId="165" fontId="0" fillId="0" borderId="0" xfId="44" applyNumberFormat="1" applyFont="1" applyAlignment="1">
      <alignment/>
    </xf>
    <xf numFmtId="165" fontId="0" fillId="0" borderId="11" xfId="44" applyNumberFormat="1" applyFont="1" applyBorder="1" applyAlignment="1">
      <alignment/>
    </xf>
    <xf numFmtId="166" fontId="0" fillId="0" borderId="11" xfId="57" applyNumberFormat="1" applyFont="1" applyBorder="1" applyAlignment="1">
      <alignment/>
    </xf>
    <xf numFmtId="9" fontId="0" fillId="0" borderId="0" xfId="57" applyFont="1" applyFill="1" applyAlignment="1">
      <alignment/>
    </xf>
    <xf numFmtId="0" fontId="0" fillId="0" borderId="11" xfId="0" applyBorder="1" applyAlignment="1">
      <alignment/>
    </xf>
    <xf numFmtId="164" fontId="0" fillId="0" borderId="10" xfId="44" applyNumberFormat="1" applyFont="1" applyBorder="1" applyAlignment="1">
      <alignment/>
    </xf>
    <xf numFmtId="164" fontId="27" fillId="0" borderId="10" xfId="44" applyNumberFormat="1" applyFont="1" applyBorder="1" applyAlignment="1">
      <alignment/>
    </xf>
    <xf numFmtId="165" fontId="76" fillId="0" borderId="11" xfId="44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0" xfId="44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44" fontId="0" fillId="0" borderId="10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164" fontId="0" fillId="33" borderId="12" xfId="44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33" borderId="16" xfId="0" applyNumberFormat="1" applyFill="1" applyBorder="1" applyAlignment="1">
      <alignment/>
    </xf>
    <xf numFmtId="164" fontId="0" fillId="33" borderId="10" xfId="44" applyNumberFormat="1" applyFont="1" applyFill="1" applyBorder="1" applyAlignment="1">
      <alignment/>
    </xf>
    <xf numFmtId="164" fontId="0" fillId="33" borderId="10" xfId="0" applyNumberFormat="1" applyFill="1" applyBorder="1" applyAlignment="1">
      <alignment/>
    </xf>
    <xf numFmtId="166" fontId="0" fillId="33" borderId="10" xfId="57" applyNumberFormat="1" applyFont="1" applyFill="1" applyBorder="1" applyAlignment="1">
      <alignment/>
    </xf>
    <xf numFmtId="166" fontId="0" fillId="0" borderId="10" xfId="57" applyNumberFormat="1" applyFont="1" applyFill="1" applyBorder="1" applyAlignment="1">
      <alignment/>
    </xf>
    <xf numFmtId="165" fontId="0" fillId="33" borderId="16" xfId="44" applyNumberFormat="1" applyFont="1" applyFill="1" applyBorder="1" applyAlignment="1">
      <alignment/>
    </xf>
    <xf numFmtId="0" fontId="25" fillId="33" borderId="15" xfId="0" applyFont="1" applyFill="1" applyBorder="1" applyAlignment="1">
      <alignment/>
    </xf>
    <xf numFmtId="0" fontId="25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164" fontId="28" fillId="0" borderId="10" xfId="44" applyNumberFormat="1" applyFont="1" applyBorder="1" applyAlignment="1">
      <alignment/>
    </xf>
    <xf numFmtId="0" fontId="0" fillId="0" borderId="16" xfId="0" applyBorder="1" applyAlignment="1">
      <alignment/>
    </xf>
    <xf numFmtId="164" fontId="0" fillId="33" borderId="10" xfId="44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27" fillId="0" borderId="11" xfId="0" applyFont="1" applyFill="1" applyBorder="1" applyAlignment="1">
      <alignment/>
    </xf>
    <xf numFmtId="165" fontId="0" fillId="0" borderId="11" xfId="44" applyNumberFormat="1" applyFont="1" applyFill="1" applyBorder="1" applyAlignment="1">
      <alignment/>
    </xf>
    <xf numFmtId="164" fontId="27" fillId="0" borderId="10" xfId="44" applyNumberFormat="1" applyFont="1" applyFill="1" applyBorder="1" applyAlignment="1">
      <alignment/>
    </xf>
    <xf numFmtId="0" fontId="30" fillId="34" borderId="16" xfId="0" applyFont="1" applyFill="1" applyBorder="1" applyAlignment="1">
      <alignment/>
    </xf>
    <xf numFmtId="0" fontId="86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 horizontal="center"/>
    </xf>
    <xf numFmtId="165" fontId="0" fillId="34" borderId="11" xfId="44" applyNumberFormat="1" applyFont="1" applyFill="1" applyBorder="1" applyAlignment="1">
      <alignment/>
    </xf>
    <xf numFmtId="165" fontId="0" fillId="34" borderId="12" xfId="44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165" fontId="0" fillId="35" borderId="11" xfId="44" applyNumberFormat="1" applyFont="1" applyFill="1" applyBorder="1" applyAlignment="1">
      <alignment/>
    </xf>
    <xf numFmtId="165" fontId="76" fillId="35" borderId="11" xfId="44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164" fontId="0" fillId="35" borderId="12" xfId="44" applyNumberFormat="1" applyFont="1" applyFill="1" applyBorder="1" applyAlignment="1">
      <alignment/>
    </xf>
    <xf numFmtId="0" fontId="77" fillId="35" borderId="11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27" fillId="0" borderId="0" xfId="44" applyNumberFormat="1" applyFont="1" applyFill="1" applyBorder="1" applyAlignment="1">
      <alignment/>
    </xf>
    <xf numFmtId="0" fontId="77" fillId="35" borderId="16" xfId="0" applyFont="1" applyFill="1" applyBorder="1" applyAlignment="1">
      <alignment/>
    </xf>
    <xf numFmtId="0" fontId="0" fillId="35" borderId="11" xfId="0" applyFill="1" applyBorder="1" applyAlignment="1">
      <alignment/>
    </xf>
    <xf numFmtId="49" fontId="16" fillId="7" borderId="16" xfId="0" applyNumberFormat="1" applyFont="1" applyFill="1" applyBorder="1" applyAlignment="1">
      <alignment horizontal="left"/>
    </xf>
    <xf numFmtId="49" fontId="73" fillId="7" borderId="11" xfId="0" applyNumberFormat="1" applyFont="1" applyFill="1" applyBorder="1" applyAlignment="1">
      <alignment/>
    </xf>
    <xf numFmtId="49" fontId="73" fillId="7" borderId="12" xfId="0" applyNumberFormat="1" applyFont="1" applyFill="1" applyBorder="1" applyAlignment="1">
      <alignment/>
    </xf>
    <xf numFmtId="49" fontId="82" fillId="7" borderId="16" xfId="0" applyNumberFormat="1" applyFont="1" applyFill="1" applyBorder="1" applyAlignment="1">
      <alignment/>
    </xf>
    <xf numFmtId="49" fontId="82" fillId="7" borderId="18" xfId="0" applyNumberFormat="1" applyFont="1" applyFill="1" applyBorder="1" applyAlignment="1">
      <alignment wrapText="1"/>
    </xf>
    <xf numFmtId="49" fontId="78" fillId="7" borderId="14" xfId="0" applyNumberFormat="1" applyFont="1" applyFill="1" applyBorder="1" applyAlignment="1">
      <alignment horizontal="left" wrapText="1"/>
    </xf>
    <xf numFmtId="49" fontId="73" fillId="7" borderId="14" xfId="0" applyNumberFormat="1" applyFont="1" applyFill="1" applyBorder="1" applyAlignment="1">
      <alignment horizontal="right" wrapText="1"/>
    </xf>
    <xf numFmtId="49" fontId="87" fillId="7" borderId="10" xfId="0" applyNumberFormat="1" applyFont="1" applyFill="1" applyBorder="1" applyAlignment="1">
      <alignment horizontal="right"/>
    </xf>
    <xf numFmtId="164" fontId="78" fillId="7" borderId="10" xfId="0" applyNumberFormat="1" applyFont="1" applyFill="1" applyBorder="1" applyAlignment="1">
      <alignment/>
    </xf>
    <xf numFmtId="164" fontId="78" fillId="7" borderId="13" xfId="0" applyNumberFormat="1" applyFont="1" applyFill="1" applyBorder="1" applyAlignment="1">
      <alignment/>
    </xf>
    <xf numFmtId="164" fontId="88" fillId="7" borderId="10" xfId="0" applyNumberFormat="1" applyFont="1" applyFill="1" applyBorder="1" applyAlignment="1">
      <alignment/>
    </xf>
    <xf numFmtId="164" fontId="73" fillId="7" borderId="10" xfId="0" applyNumberFormat="1" applyFont="1" applyFill="1" applyBorder="1" applyAlignment="1">
      <alignment/>
    </xf>
    <xf numFmtId="164" fontId="9" fillId="7" borderId="10" xfId="0" applyNumberFormat="1" applyFont="1" applyFill="1" applyBorder="1" applyAlignment="1">
      <alignment/>
    </xf>
    <xf numFmtId="0" fontId="30" fillId="19" borderId="16" xfId="0" applyFont="1" applyFill="1" applyBorder="1" applyAlignment="1">
      <alignment/>
    </xf>
    <xf numFmtId="0" fontId="34" fillId="19" borderId="11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19" borderId="12" xfId="0" applyFont="1" applyFill="1" applyBorder="1" applyAlignment="1">
      <alignment/>
    </xf>
    <xf numFmtId="0" fontId="28" fillId="7" borderId="11" xfId="0" applyFont="1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0" xfId="0" applyFill="1" applyBorder="1" applyAlignment="1">
      <alignment/>
    </xf>
    <xf numFmtId="165" fontId="0" fillId="7" borderId="10" xfId="44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28" fillId="7" borderId="16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25" fillId="0" borderId="11" xfId="0" applyFont="1" applyBorder="1" applyAlignment="1">
      <alignment/>
    </xf>
    <xf numFmtId="0" fontId="71" fillId="0" borderId="11" xfId="0" applyFont="1" applyBorder="1" applyAlignment="1">
      <alignment/>
    </xf>
    <xf numFmtId="165" fontId="71" fillId="0" borderId="11" xfId="44" applyNumberFormat="1" applyFont="1" applyBorder="1" applyAlignment="1">
      <alignment/>
    </xf>
    <xf numFmtId="164" fontId="25" fillId="0" borderId="10" xfId="44" applyNumberFormat="1" applyFont="1" applyBorder="1" applyAlignment="1">
      <alignment/>
    </xf>
    <xf numFmtId="0" fontId="0" fillId="6" borderId="16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164" fontId="0" fillId="6" borderId="12" xfId="44" applyNumberFormat="1" applyFont="1" applyFill="1" applyBorder="1" applyAlignment="1">
      <alignment/>
    </xf>
    <xf numFmtId="0" fontId="27" fillId="6" borderId="11" xfId="0" applyFont="1" applyFill="1" applyBorder="1" applyAlignment="1">
      <alignment/>
    </xf>
    <xf numFmtId="164" fontId="27" fillId="6" borderId="12" xfId="44" applyNumberFormat="1" applyFont="1" applyFill="1" applyBorder="1" applyAlignment="1">
      <alignment/>
    </xf>
    <xf numFmtId="0" fontId="32" fillId="2" borderId="16" xfId="0" applyFont="1" applyFill="1" applyBorder="1" applyAlignment="1">
      <alignment/>
    </xf>
    <xf numFmtId="0" fontId="89" fillId="2" borderId="11" xfId="0" applyFont="1" applyFill="1" applyBorder="1" applyAlignment="1">
      <alignment/>
    </xf>
    <xf numFmtId="164" fontId="32" fillId="2" borderId="10" xfId="44" applyNumberFormat="1" applyFont="1" applyFill="1" applyBorder="1" applyAlignment="1">
      <alignment/>
    </xf>
    <xf numFmtId="0" fontId="32" fillId="34" borderId="16" xfId="0" applyFont="1" applyFill="1" applyBorder="1" applyAlignment="1">
      <alignment/>
    </xf>
    <xf numFmtId="0" fontId="26" fillId="34" borderId="11" xfId="0" applyFont="1" applyFill="1" applyBorder="1" applyAlignment="1">
      <alignment/>
    </xf>
    <xf numFmtId="0" fontId="89" fillId="34" borderId="11" xfId="0" applyFont="1" applyFill="1" applyBorder="1" applyAlignment="1">
      <alignment/>
    </xf>
    <xf numFmtId="165" fontId="89" fillId="34" borderId="11" xfId="44" applyNumberFormat="1" applyFont="1" applyFill="1" applyBorder="1" applyAlignment="1">
      <alignment/>
    </xf>
    <xf numFmtId="0" fontId="35" fillId="25" borderId="16" xfId="0" applyFont="1" applyFill="1" applyBorder="1" applyAlignment="1">
      <alignment/>
    </xf>
    <xf numFmtId="0" fontId="36" fillId="25" borderId="11" xfId="0" applyFont="1" applyFill="1" applyBorder="1" applyAlignment="1">
      <alignment/>
    </xf>
    <xf numFmtId="0" fontId="90" fillId="25" borderId="11" xfId="0" applyFont="1" applyFill="1" applyBorder="1" applyAlignment="1">
      <alignment/>
    </xf>
    <xf numFmtId="164" fontId="35" fillId="25" borderId="10" xfId="0" applyNumberFormat="1" applyFont="1" applyFill="1" applyBorder="1" applyAlignment="1">
      <alignment/>
    </xf>
    <xf numFmtId="164" fontId="0" fillId="35" borderId="12" xfId="44" applyNumberFormat="1" applyFont="1" applyFill="1" applyBorder="1" applyAlignment="1">
      <alignment/>
    </xf>
    <xf numFmtId="164" fontId="32" fillId="34" borderId="10" xfId="44" applyNumberFormat="1" applyFont="1" applyFill="1" applyBorder="1" applyAlignment="1">
      <alignment/>
    </xf>
    <xf numFmtId="165" fontId="0" fillId="34" borderId="10" xfId="44" applyNumberFormat="1" applyFont="1" applyFill="1" applyBorder="1" applyAlignment="1">
      <alignment/>
    </xf>
    <xf numFmtId="164" fontId="0" fillId="35" borderId="10" xfId="44" applyNumberFormat="1" applyFont="1" applyFill="1" applyBorder="1" applyAlignment="1">
      <alignment/>
    </xf>
    <xf numFmtId="164" fontId="0" fillId="0" borderId="0" xfId="0" applyNumberFormat="1" applyAlignment="1">
      <alignment/>
    </xf>
    <xf numFmtId="49" fontId="73" fillId="7" borderId="10" xfId="0" applyNumberFormat="1" applyFont="1" applyFill="1" applyBorder="1" applyAlignment="1">
      <alignment wrapText="1"/>
    </xf>
    <xf numFmtId="49" fontId="0" fillId="7" borderId="16" xfId="0" applyNumberFormat="1" applyFill="1" applyBorder="1" applyAlignment="1">
      <alignment wrapText="1"/>
    </xf>
    <xf numFmtId="164" fontId="71" fillId="0" borderId="16" xfId="0" applyNumberFormat="1" applyFont="1" applyBorder="1" applyAlignment="1">
      <alignment horizontal="center"/>
    </xf>
    <xf numFmtId="164" fontId="71" fillId="0" borderId="12" xfId="0" applyNumberFormat="1" applyFont="1" applyBorder="1" applyAlignment="1">
      <alignment horizontal="center"/>
    </xf>
    <xf numFmtId="49" fontId="75" fillId="0" borderId="16" xfId="0" applyNumberFormat="1" applyFont="1" applyFill="1" applyBorder="1" applyAlignment="1">
      <alignment horizontal="left"/>
    </xf>
    <xf numFmtId="49" fontId="75" fillId="0" borderId="11" xfId="0" applyNumberFormat="1" applyFont="1" applyFill="1" applyBorder="1" applyAlignment="1">
      <alignment horizontal="left"/>
    </xf>
    <xf numFmtId="49" fontId="84" fillId="4" borderId="16" xfId="0" applyNumberFormat="1" applyFont="1" applyFill="1" applyBorder="1" applyAlignment="1">
      <alignment horizontal="left"/>
    </xf>
    <xf numFmtId="49" fontId="84" fillId="4" borderId="11" xfId="0" applyNumberFormat="1" applyFont="1" applyFill="1" applyBorder="1" applyAlignment="1">
      <alignment horizontal="left"/>
    </xf>
    <xf numFmtId="0" fontId="84" fillId="4" borderId="16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86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86" fillId="0" borderId="0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7" borderId="12" xfId="0" applyFill="1" applyBorder="1" applyAlignment="1">
      <alignment/>
    </xf>
    <xf numFmtId="0" fontId="0" fillId="7" borderId="16" xfId="0" applyFill="1" applyBorder="1" applyAlignment="1">
      <alignment/>
    </xf>
    <xf numFmtId="0" fontId="77" fillId="35" borderId="16" xfId="0" applyFont="1" applyFill="1" applyBorder="1" applyAlignment="1">
      <alignment/>
    </xf>
    <xf numFmtId="0" fontId="91" fillId="35" borderId="11" xfId="0" applyFont="1" applyFill="1" applyBorder="1" applyAlignment="1">
      <alignment/>
    </xf>
    <xf numFmtId="165" fontId="76" fillId="33" borderId="16" xfId="44" applyNumberFormat="1" applyFont="1" applyFill="1" applyBorder="1" applyAlignment="1">
      <alignment/>
    </xf>
    <xf numFmtId="0" fontId="76" fillId="33" borderId="11" xfId="0" applyFont="1" applyFill="1" applyBorder="1" applyAlignment="1">
      <alignment/>
    </xf>
    <xf numFmtId="0" fontId="76" fillId="33" borderId="12" xfId="0" applyFont="1" applyFill="1" applyBorder="1" applyAlignment="1">
      <alignment/>
    </xf>
    <xf numFmtId="0" fontId="0" fillId="35" borderId="11" xfId="0" applyFill="1" applyBorder="1" applyAlignment="1">
      <alignment/>
    </xf>
    <xf numFmtId="164" fontId="76" fillId="33" borderId="16" xfId="44" applyNumberFormat="1" applyFont="1" applyFill="1" applyBorder="1" applyAlignment="1">
      <alignment/>
    </xf>
    <xf numFmtId="0" fontId="92" fillId="33" borderId="16" xfId="0" applyFont="1" applyFill="1" applyBorder="1" applyAlignment="1">
      <alignment horizontal="center"/>
    </xf>
    <xf numFmtId="0" fontId="92" fillId="33" borderId="11" xfId="0" applyFont="1" applyFill="1" applyBorder="1" applyAlignment="1">
      <alignment horizontal="center"/>
    </xf>
    <xf numFmtId="0" fontId="92" fillId="0" borderId="12" xfId="0" applyFont="1" applyBorder="1" applyAlignment="1">
      <alignment horizontal="center"/>
    </xf>
    <xf numFmtId="0" fontId="92" fillId="0" borderId="16" xfId="0" applyFont="1" applyBorder="1" applyAlignment="1">
      <alignment horizontal="center"/>
    </xf>
    <xf numFmtId="0" fontId="92" fillId="0" borderId="11" xfId="0" applyFont="1" applyBorder="1" applyAlignment="1">
      <alignment horizontal="center"/>
    </xf>
    <xf numFmtId="0" fontId="25" fillId="33" borderId="16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1</xdr:row>
      <xdr:rowOff>9525</xdr:rowOff>
    </xdr:from>
    <xdr:to>
      <xdr:col>13</xdr:col>
      <xdr:colOff>590550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96125" y="200025"/>
          <a:ext cx="19526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NSP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Activity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4</xdr:col>
      <xdr:colOff>304800</xdr:colOff>
      <xdr:row>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219075"/>
          <a:ext cx="3333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Owner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9525</xdr:colOff>
      <xdr:row>2</xdr:row>
      <xdr:rowOff>114300</xdr:rowOff>
    </xdr:from>
    <xdr:to>
      <xdr:col>8</xdr:col>
      <xdr:colOff>0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495300"/>
          <a:ext cx="54483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Property Address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11</xdr:col>
      <xdr:colOff>600075</xdr:colOff>
      <xdr:row>2</xdr:row>
      <xdr:rowOff>142875</xdr:rowOff>
    </xdr:from>
    <xdr:to>
      <xdr:col>13</xdr:col>
      <xdr:colOff>590550</xdr:colOff>
      <xdr:row>3</xdr:row>
      <xdr:rowOff>180975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867650" y="523875"/>
          <a:ext cx="11811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Year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</a:p>
      </xdr:txBody>
    </xdr:sp>
    <xdr:clientData/>
  </xdr:twoCellAnchor>
  <xdr:oneCellAnchor>
    <xdr:from>
      <xdr:col>0</xdr:col>
      <xdr:colOff>0</xdr:colOff>
      <xdr:row>4</xdr:row>
      <xdr:rowOff>9525</xdr:rowOff>
    </xdr:from>
    <xdr:ext cx="1190625" cy="247650"/>
    <xdr:sp>
      <xdr:nvSpPr>
        <xdr:cNvPr id="5" name="TextBox 5"/>
        <xdr:cNvSpPr txBox="1">
          <a:spLocks noChangeArrowheads="1"/>
        </xdr:cNvSpPr>
      </xdr:nvSpPr>
      <xdr:spPr>
        <a:xfrm>
          <a:off x="0" y="771525"/>
          <a:ext cx="1190625" cy="247650"/>
        </a:xfrm>
        <a:prstGeom prst="rect">
          <a:avLst/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Units: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</a:p>
      </xdr:txBody>
    </xdr:sp>
    <xdr:clientData/>
  </xdr:oneCellAnchor>
  <xdr:twoCellAnchor>
    <xdr:from>
      <xdr:col>0</xdr:col>
      <xdr:colOff>1219200</xdr:colOff>
      <xdr:row>4</xdr:row>
      <xdr:rowOff>0</xdr:rowOff>
    </xdr:from>
    <xdr:to>
      <xdr:col>4</xdr:col>
      <xdr:colOff>0</xdr:colOff>
      <xdr:row>5</xdr:row>
      <xdr:rowOff>76200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219200" y="762000"/>
          <a:ext cx="18288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Unit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Type - SF or MF :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0</xdr:col>
      <xdr:colOff>0</xdr:colOff>
      <xdr:row>5</xdr:row>
      <xdr:rowOff>76200</xdr:rowOff>
    </xdr:from>
    <xdr:to>
      <xdr:col>3</xdr:col>
      <xdr:colOff>561975</xdr:colOff>
      <xdr:row>6</xdr:row>
      <xdr:rowOff>152400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0" y="1028700"/>
          <a:ext cx="30384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Unit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Type - NewConst. or Rehab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9"/>
  <sheetViews>
    <sheetView tabSelected="1" zoomScalePageLayoutView="0" workbookViewId="0" topLeftCell="A1">
      <selection activeCell="M6" sqref="M6:N6"/>
    </sheetView>
  </sheetViews>
  <sheetFormatPr defaultColWidth="9.140625" defaultRowHeight="15"/>
  <cols>
    <col min="1" max="1" width="19.00390625" style="0" customWidth="1"/>
    <col min="2" max="2" width="9.7109375" style="0" customWidth="1"/>
    <col min="3" max="3" width="8.421875" style="0" customWidth="1"/>
    <col min="4" max="4" width="8.57421875" style="0" customWidth="1"/>
    <col min="5" max="5" width="8.7109375" style="0" customWidth="1"/>
    <col min="9" max="9" width="8.8515625" style="0" customWidth="1"/>
    <col min="12" max="12" width="9.28125" style="0" customWidth="1"/>
    <col min="13" max="13" width="8.57421875" style="0" customWidth="1"/>
    <col min="14" max="14" width="8.8515625" style="0" customWidth="1"/>
    <col min="15" max="15" width="9.140625" style="0" customWidth="1"/>
  </cols>
  <sheetData>
    <row r="2" spans="1:15" ht="15">
      <c r="A2" s="5"/>
      <c r="B2" s="1"/>
      <c r="C2" s="1"/>
      <c r="D2" s="1"/>
      <c r="E2" s="1"/>
      <c r="F2" s="1"/>
      <c r="G2" s="1"/>
      <c r="H2" s="1"/>
      <c r="I2" s="1"/>
      <c r="J2" s="1"/>
      <c r="K2" s="1" t="s">
        <v>41</v>
      </c>
      <c r="L2" s="7"/>
      <c r="M2" s="1"/>
      <c r="N2" s="1"/>
      <c r="O2" s="1"/>
    </row>
    <row r="3" spans="1:15" ht="15">
      <c r="A3" s="6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6"/>
      <c r="B5" s="1"/>
      <c r="C5" s="1"/>
      <c r="D5" s="1"/>
      <c r="E5" s="1"/>
      <c r="F5" s="1"/>
      <c r="G5" s="1"/>
      <c r="H5" s="170" t="s">
        <v>125</v>
      </c>
      <c r="I5" s="171"/>
      <c r="J5" s="171"/>
      <c r="K5" s="171"/>
      <c r="L5" s="172"/>
      <c r="M5" s="162"/>
      <c r="N5" s="163"/>
      <c r="O5" s="1"/>
    </row>
    <row r="6" spans="1:15" ht="15">
      <c r="A6" s="6"/>
      <c r="B6" s="1"/>
      <c r="C6" s="1"/>
      <c r="D6" s="1"/>
      <c r="E6" s="1"/>
      <c r="F6" s="1"/>
      <c r="G6" s="1"/>
      <c r="H6" s="173" t="s">
        <v>126</v>
      </c>
      <c r="I6" s="171"/>
      <c r="J6" s="171"/>
      <c r="K6" s="171"/>
      <c r="L6" s="172"/>
      <c r="M6" s="162"/>
      <c r="N6" s="163"/>
      <c r="O6" s="1"/>
    </row>
    <row r="7" spans="1:15" ht="15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8.75">
      <c r="A8" s="27" t="s">
        <v>45</v>
      </c>
      <c r="B8" s="25" t="s">
        <v>29</v>
      </c>
      <c r="C8" s="25" t="s">
        <v>30</v>
      </c>
      <c r="D8" s="25" t="s">
        <v>31</v>
      </c>
      <c r="E8" s="25" t="s">
        <v>32</v>
      </c>
      <c r="F8" s="25" t="s">
        <v>39</v>
      </c>
      <c r="G8" s="25" t="s">
        <v>40</v>
      </c>
      <c r="H8" s="25" t="s">
        <v>33</v>
      </c>
      <c r="I8" s="25" t="s">
        <v>34</v>
      </c>
      <c r="J8" s="25" t="s">
        <v>35</v>
      </c>
      <c r="K8" s="25" t="s">
        <v>36</v>
      </c>
      <c r="L8" s="25" t="s">
        <v>37</v>
      </c>
      <c r="M8" s="25" t="s">
        <v>38</v>
      </c>
      <c r="N8" s="26" t="s">
        <v>28</v>
      </c>
      <c r="O8" s="1"/>
    </row>
    <row r="9" spans="1:15" ht="15">
      <c r="A9" s="28" t="s">
        <v>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8">
        <f>SUM(B9:M9)</f>
        <v>0</v>
      </c>
      <c r="O9" s="1"/>
    </row>
    <row r="10" spans="1:15" ht="15">
      <c r="A10" s="28" t="s">
        <v>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8">
        <f aca="true" t="shared" si="0" ref="N10:N15">SUM(B10:M10)</f>
        <v>0</v>
      </c>
      <c r="O10" s="1"/>
    </row>
    <row r="11" spans="1:15" ht="15">
      <c r="A11" s="28" t="s">
        <v>53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8">
        <f t="shared" si="0"/>
        <v>0</v>
      </c>
      <c r="O11" s="1"/>
    </row>
    <row r="12" spans="1:15" ht="15">
      <c r="A12" s="28" t="s">
        <v>64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8">
        <f t="shared" si="0"/>
        <v>0</v>
      </c>
      <c r="O12" s="1"/>
    </row>
    <row r="13" spans="1:15" ht="15">
      <c r="A13" s="28" t="s">
        <v>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8">
        <f t="shared" si="0"/>
        <v>0</v>
      </c>
      <c r="O13" s="1"/>
    </row>
    <row r="14" spans="1:15" ht="15">
      <c r="A14" s="28" t="s">
        <v>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8">
        <f t="shared" si="0"/>
        <v>0</v>
      </c>
      <c r="O14" s="1"/>
    </row>
    <row r="15" spans="1:15" ht="15">
      <c r="A15" s="29" t="s">
        <v>65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8">
        <f t="shared" si="0"/>
        <v>0</v>
      </c>
      <c r="O15" s="1"/>
    </row>
    <row r="16" spans="1:15" ht="15">
      <c r="A16" s="30" t="s">
        <v>63</v>
      </c>
      <c r="B16" s="164" t="s">
        <v>62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8"/>
      <c r="O16" s="1"/>
    </row>
    <row r="17" spans="1:15" s="3" customFormat="1" ht="11.25">
      <c r="A17" s="31" t="s">
        <v>4</v>
      </c>
      <c r="B17" s="9">
        <f aca="true" t="shared" si="1" ref="B17:N17">SUM(B9:B15)</f>
        <v>0</v>
      </c>
      <c r="C17" s="9">
        <f t="shared" si="1"/>
        <v>0</v>
      </c>
      <c r="D17" s="9">
        <f t="shared" si="1"/>
        <v>0</v>
      </c>
      <c r="E17" s="9">
        <f t="shared" si="1"/>
        <v>0</v>
      </c>
      <c r="F17" s="9">
        <f t="shared" si="1"/>
        <v>0</v>
      </c>
      <c r="G17" s="9">
        <f t="shared" si="1"/>
        <v>0</v>
      </c>
      <c r="H17" s="9">
        <f t="shared" si="1"/>
        <v>0</v>
      </c>
      <c r="I17" s="9">
        <f t="shared" si="1"/>
        <v>0</v>
      </c>
      <c r="J17" s="9">
        <f t="shared" si="1"/>
        <v>0</v>
      </c>
      <c r="K17" s="9">
        <f t="shared" si="1"/>
        <v>0</v>
      </c>
      <c r="L17" s="9">
        <f t="shared" si="1"/>
        <v>0</v>
      </c>
      <c r="M17" s="9">
        <f t="shared" si="1"/>
        <v>0</v>
      </c>
      <c r="N17" s="9">
        <f t="shared" si="1"/>
        <v>0</v>
      </c>
      <c r="O17" s="19">
        <f>N17-SUM(B17:M17)</f>
        <v>0</v>
      </c>
    </row>
    <row r="18" spans="1:14" s="4" customFormat="1" ht="1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5" ht="15" customHeight="1">
      <c r="A19" s="32" t="s">
        <v>46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1"/>
    </row>
    <row r="20" spans="1:15" ht="15" customHeight="1">
      <c r="A20" s="168" t="s">
        <v>47</v>
      </c>
      <c r="B20" s="169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  <c r="O20" s="1"/>
    </row>
    <row r="21" spans="1:15" ht="15">
      <c r="A21" s="33" t="s">
        <v>66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">
        <f>SUM(B21:M21)</f>
        <v>0</v>
      </c>
      <c r="O21" s="1"/>
    </row>
    <row r="22" spans="1:15" ht="13.5" customHeight="1">
      <c r="A22" s="45" t="s">
        <v>127</v>
      </c>
      <c r="B22" s="20">
        <f>$M$5*0.07/12</f>
        <v>0</v>
      </c>
      <c r="C22" s="20">
        <f aca="true" t="shared" si="2" ref="C22:M22">$M$5*0.07/12</f>
        <v>0</v>
      </c>
      <c r="D22" s="20">
        <f t="shared" si="2"/>
        <v>0</v>
      </c>
      <c r="E22" s="20">
        <f t="shared" si="2"/>
        <v>0</v>
      </c>
      <c r="F22" s="20">
        <f t="shared" si="2"/>
        <v>0</v>
      </c>
      <c r="G22" s="20">
        <f t="shared" si="2"/>
        <v>0</v>
      </c>
      <c r="H22" s="20">
        <f t="shared" si="2"/>
        <v>0</v>
      </c>
      <c r="I22" s="20">
        <f t="shared" si="2"/>
        <v>0</v>
      </c>
      <c r="J22" s="20">
        <f t="shared" si="2"/>
        <v>0</v>
      </c>
      <c r="K22" s="20">
        <f t="shared" si="2"/>
        <v>0</v>
      </c>
      <c r="L22" s="20">
        <f t="shared" si="2"/>
        <v>0</v>
      </c>
      <c r="M22" s="20">
        <f t="shared" si="2"/>
        <v>0</v>
      </c>
      <c r="N22" s="17"/>
      <c r="O22" s="1"/>
    </row>
    <row r="23" spans="1:15" ht="15">
      <c r="A23" s="34" t="s">
        <v>23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0">
        <f>SUM(B23:M23)</f>
        <v>0</v>
      </c>
      <c r="O23" s="1"/>
    </row>
    <row r="24" spans="1:15" ht="15">
      <c r="A24" s="34" t="s">
        <v>24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0">
        <f>SUM(B24:M24)</f>
        <v>0</v>
      </c>
      <c r="O24" s="1"/>
    </row>
    <row r="25" spans="1:15" ht="15" customHeight="1">
      <c r="A25" s="46" t="s">
        <v>44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1"/>
    </row>
    <row r="26" spans="1:15" ht="15">
      <c r="A26" s="34" t="s">
        <v>43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0">
        <f>SUM(B26:M26)</f>
        <v>0</v>
      </c>
      <c r="O26" s="1"/>
    </row>
    <row r="27" spans="1:15" ht="15">
      <c r="A27" s="34" t="s">
        <v>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0">
        <f aca="true" t="shared" si="3" ref="N27:N59">SUM(B27:M27)</f>
        <v>0</v>
      </c>
      <c r="O27" s="1"/>
    </row>
    <row r="28" spans="1:15" ht="15">
      <c r="A28" s="34" t="s">
        <v>21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0">
        <f t="shared" si="3"/>
        <v>0</v>
      </c>
      <c r="O28" s="1"/>
    </row>
    <row r="29" spans="1:15" ht="15">
      <c r="A29" s="34" t="s">
        <v>25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0">
        <f t="shared" si="3"/>
        <v>0</v>
      </c>
      <c r="O29" s="1"/>
    </row>
    <row r="30" spans="1:15" ht="15" customHeight="1">
      <c r="A30" s="166" t="s">
        <v>48</v>
      </c>
      <c r="B30" s="167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1"/>
    </row>
    <row r="31" spans="1:15" ht="15" customHeight="1">
      <c r="A31" s="35" t="s">
        <v>55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1"/>
    </row>
    <row r="32" spans="1:15" ht="15">
      <c r="A32" s="34" t="s">
        <v>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0">
        <f t="shared" si="3"/>
        <v>0</v>
      </c>
      <c r="O32" s="1"/>
    </row>
    <row r="33" spans="1:15" ht="15">
      <c r="A33" s="34" t="s">
        <v>10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0">
        <f t="shared" si="3"/>
        <v>0</v>
      </c>
      <c r="O33" s="1"/>
    </row>
    <row r="34" spans="1:15" ht="15">
      <c r="A34" s="34" t="s">
        <v>11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0">
        <f t="shared" si="3"/>
        <v>0</v>
      </c>
      <c r="O34" s="1"/>
    </row>
    <row r="35" spans="1:15" ht="15">
      <c r="A35" s="34" t="s">
        <v>12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0">
        <f t="shared" si="3"/>
        <v>0</v>
      </c>
      <c r="O35" s="1"/>
    </row>
    <row r="36" spans="1:15" ht="15">
      <c r="A36" s="34" t="s">
        <v>14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0">
        <f t="shared" si="3"/>
        <v>0</v>
      </c>
      <c r="O36" s="1"/>
    </row>
    <row r="37" spans="1:15" ht="15">
      <c r="A37" s="34" t="s">
        <v>16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0">
        <f t="shared" si="3"/>
        <v>0</v>
      </c>
      <c r="O37" s="1"/>
    </row>
    <row r="38" spans="1:15" ht="15">
      <c r="A38" s="34" t="s">
        <v>20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0">
        <f t="shared" si="3"/>
        <v>0</v>
      </c>
      <c r="O38" s="1"/>
    </row>
    <row r="39" spans="1:15" ht="15">
      <c r="A39" s="34" t="s">
        <v>19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0">
        <f t="shared" si="3"/>
        <v>0</v>
      </c>
      <c r="O39" s="1"/>
    </row>
    <row r="40" spans="1:15" ht="1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1"/>
    </row>
    <row r="41" spans="1:15" ht="15">
      <c r="A41" s="48" t="s">
        <v>73</v>
      </c>
      <c r="B41" s="23" t="s">
        <v>29</v>
      </c>
      <c r="C41" s="23" t="s">
        <v>30</v>
      </c>
      <c r="D41" s="23" t="s">
        <v>31</v>
      </c>
      <c r="E41" s="23" t="s">
        <v>32</v>
      </c>
      <c r="F41" s="23" t="s">
        <v>39</v>
      </c>
      <c r="G41" s="23" t="s">
        <v>40</v>
      </c>
      <c r="H41" s="23" t="s">
        <v>33</v>
      </c>
      <c r="I41" s="23" t="s">
        <v>34</v>
      </c>
      <c r="J41" s="23" t="s">
        <v>35</v>
      </c>
      <c r="K41" s="23" t="s">
        <v>36</v>
      </c>
      <c r="L41" s="23" t="s">
        <v>37</v>
      </c>
      <c r="M41" s="23" t="s">
        <v>38</v>
      </c>
      <c r="N41" s="24" t="s">
        <v>28</v>
      </c>
      <c r="O41" s="1"/>
    </row>
    <row r="42" spans="1:15" ht="15">
      <c r="A42" s="33" t="s">
        <v>68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0">
        <f t="shared" si="3"/>
        <v>0</v>
      </c>
      <c r="O42" s="1"/>
    </row>
    <row r="43" spans="1:15" ht="15">
      <c r="A43" s="37" t="s">
        <v>63</v>
      </c>
      <c r="B43" s="164" t="s">
        <v>62</v>
      </c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0"/>
      <c r="O43" s="1"/>
    </row>
    <row r="44" spans="1:15" ht="15">
      <c r="A44" s="38" t="s">
        <v>56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  <c r="O44" s="1"/>
    </row>
    <row r="45" spans="1:15" ht="15">
      <c r="A45" s="34" t="s">
        <v>18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0">
        <f t="shared" si="3"/>
        <v>0</v>
      </c>
      <c r="O45" s="1"/>
    </row>
    <row r="46" spans="1:15" ht="15">
      <c r="A46" s="34" t="s">
        <v>13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0">
        <f t="shared" si="3"/>
        <v>0</v>
      </c>
      <c r="O46" s="1"/>
    </row>
    <row r="47" spans="1:15" ht="15">
      <c r="A47" s="34" t="s">
        <v>17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0">
        <f t="shared" si="3"/>
        <v>0</v>
      </c>
      <c r="O47" s="1"/>
    </row>
    <row r="48" spans="1:15" ht="15">
      <c r="A48" s="33" t="s">
        <v>67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0">
        <f t="shared" si="3"/>
        <v>0</v>
      </c>
      <c r="O48" s="1"/>
    </row>
    <row r="49" spans="1:15" ht="15">
      <c r="A49" s="37" t="s">
        <v>63</v>
      </c>
      <c r="B49" s="164" t="s">
        <v>62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0"/>
      <c r="O49" s="1"/>
    </row>
    <row r="50" spans="1:15" ht="15">
      <c r="A50" s="38" t="s">
        <v>57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2"/>
      <c r="O50" s="1"/>
    </row>
    <row r="51" spans="1:15" ht="15">
      <c r="A51" s="34" t="s">
        <v>7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0">
        <f t="shared" si="3"/>
        <v>0</v>
      </c>
      <c r="O51" s="1"/>
    </row>
    <row r="52" spans="1:15" ht="15">
      <c r="A52" s="34" t="s">
        <v>15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0">
        <f t="shared" si="3"/>
        <v>0</v>
      </c>
      <c r="O52" s="1"/>
    </row>
    <row r="53" spans="1:15" ht="15">
      <c r="A53" s="34" t="s">
        <v>8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0">
        <f t="shared" si="3"/>
        <v>0</v>
      </c>
      <c r="O53" s="1"/>
    </row>
    <row r="54" spans="1:15" ht="15">
      <c r="A54" s="34" t="s">
        <v>6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0">
        <f t="shared" si="3"/>
        <v>0</v>
      </c>
      <c r="O54" s="1"/>
    </row>
    <row r="55" spans="1:15" ht="15">
      <c r="A55" s="33" t="s">
        <v>69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0">
        <f t="shared" si="3"/>
        <v>0</v>
      </c>
      <c r="O55" s="1"/>
    </row>
    <row r="56" spans="1:15" ht="15">
      <c r="A56" s="37" t="s">
        <v>63</v>
      </c>
      <c r="B56" s="164" t="s">
        <v>62</v>
      </c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0"/>
      <c r="O56" s="1"/>
    </row>
    <row r="57" spans="1:15" ht="15">
      <c r="A57" s="47" t="s">
        <v>51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2"/>
      <c r="O57" s="1"/>
    </row>
    <row r="58" spans="1:15" ht="15">
      <c r="A58" s="36" t="s">
        <v>22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>
        <f t="shared" si="3"/>
        <v>0</v>
      </c>
      <c r="O58" s="1"/>
    </row>
    <row r="59" spans="1:15" ht="15">
      <c r="A59" s="36" t="s">
        <v>54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0">
        <f t="shared" si="3"/>
        <v>0</v>
      </c>
      <c r="O59" s="1"/>
    </row>
    <row r="60" spans="1:15" ht="15">
      <c r="A60" s="39" t="s">
        <v>26</v>
      </c>
      <c r="B60" s="11">
        <f>B21+SUM(B23:B24)+SUM(B26:B29)+SUM(B32:B39)+B42+SUM(B45:B48)+SUM(B51:B55)+SUM(B58:B59)</f>
        <v>0</v>
      </c>
      <c r="C60" s="11">
        <f aca="true" t="shared" si="4" ref="C60:N60">C21+SUM(C23:C24)+SUM(C26:C29)+SUM(C32:C39)+C42+SUM(C45:C48)+SUM(C51:C55)+SUM(C58:C59)</f>
        <v>0</v>
      </c>
      <c r="D60" s="11">
        <f t="shared" si="4"/>
        <v>0</v>
      </c>
      <c r="E60" s="11">
        <f t="shared" si="4"/>
        <v>0</v>
      </c>
      <c r="F60" s="11">
        <f t="shared" si="4"/>
        <v>0</v>
      </c>
      <c r="G60" s="11">
        <f t="shared" si="4"/>
        <v>0</v>
      </c>
      <c r="H60" s="11">
        <f t="shared" si="4"/>
        <v>0</v>
      </c>
      <c r="I60" s="11">
        <f t="shared" si="4"/>
        <v>0</v>
      </c>
      <c r="J60" s="11">
        <f t="shared" si="4"/>
        <v>0</v>
      </c>
      <c r="K60" s="11">
        <f t="shared" si="4"/>
        <v>0</v>
      </c>
      <c r="L60" s="11">
        <f t="shared" si="4"/>
        <v>0</v>
      </c>
      <c r="M60" s="11">
        <f t="shared" si="4"/>
        <v>0</v>
      </c>
      <c r="N60" s="11">
        <f t="shared" si="4"/>
        <v>0</v>
      </c>
      <c r="O60" s="19">
        <f>N60-SUM(B60:M60)</f>
        <v>0</v>
      </c>
    </row>
    <row r="61" spans="1:15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"/>
    </row>
    <row r="62" spans="1:15" ht="15.75">
      <c r="A62" s="108" t="s">
        <v>52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10"/>
      <c r="O62" s="1"/>
    </row>
    <row r="63" spans="1:15" ht="15">
      <c r="A63" s="111" t="s">
        <v>50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10"/>
      <c r="O63" s="1"/>
    </row>
    <row r="64" spans="1:15" ht="15.75" customHeight="1">
      <c r="A64" s="160" t="s">
        <v>70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19">
        <f>SUM(B64:M64)</f>
        <v>0</v>
      </c>
      <c r="O64" s="1"/>
    </row>
    <row r="65" spans="1:15" ht="9" customHeight="1">
      <c r="A65" s="161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10"/>
      <c r="O65" s="1"/>
    </row>
    <row r="66" spans="1:15" ht="15.75" customHeight="1">
      <c r="A66" s="160" t="s">
        <v>71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19">
        <f>SUM(B66:M66)</f>
        <v>0</v>
      </c>
      <c r="O66" s="1"/>
    </row>
    <row r="67" spans="1:15" ht="9" customHeight="1">
      <c r="A67" s="161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10"/>
      <c r="O67" s="1"/>
    </row>
    <row r="68" spans="1:15" ht="15.75" customHeight="1">
      <c r="A68" s="160" t="s">
        <v>72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19">
        <f>SUM(B68:M68)</f>
        <v>0</v>
      </c>
      <c r="O68" s="1"/>
    </row>
    <row r="69" spans="1:15" ht="9" customHeight="1">
      <c r="A69" s="161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10"/>
      <c r="O69" s="1"/>
    </row>
    <row r="70" spans="1:15" ht="15" customHeight="1">
      <c r="A70" s="112" t="s">
        <v>58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10"/>
      <c r="O70" s="1"/>
    </row>
    <row r="71" spans="1:15" ht="14.25" customHeight="1">
      <c r="A71" s="113" t="s">
        <v>59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>
        <f>SUM(B71:M71)</f>
        <v>0</v>
      </c>
      <c r="O71" s="1"/>
    </row>
    <row r="72" spans="1:15" ht="11.25" customHeight="1">
      <c r="A72" s="114" t="s">
        <v>61</v>
      </c>
      <c r="B72" s="116">
        <f>$M$6/48</f>
        <v>0</v>
      </c>
      <c r="C72" s="116">
        <f aca="true" t="shared" si="5" ref="C72:M72">$M$6/48</f>
        <v>0</v>
      </c>
      <c r="D72" s="116">
        <f t="shared" si="5"/>
        <v>0</v>
      </c>
      <c r="E72" s="116">
        <f t="shared" si="5"/>
        <v>0</v>
      </c>
      <c r="F72" s="116">
        <f t="shared" si="5"/>
        <v>0</v>
      </c>
      <c r="G72" s="116">
        <f t="shared" si="5"/>
        <v>0</v>
      </c>
      <c r="H72" s="116">
        <f t="shared" si="5"/>
        <v>0</v>
      </c>
      <c r="I72" s="116">
        <f t="shared" si="5"/>
        <v>0</v>
      </c>
      <c r="J72" s="116">
        <f t="shared" si="5"/>
        <v>0</v>
      </c>
      <c r="K72" s="116">
        <f t="shared" si="5"/>
        <v>0</v>
      </c>
      <c r="L72" s="116">
        <f t="shared" si="5"/>
        <v>0</v>
      </c>
      <c r="M72" s="116">
        <f t="shared" si="5"/>
        <v>0</v>
      </c>
      <c r="N72" s="117"/>
      <c r="O72" s="1"/>
    </row>
    <row r="73" spans="1:15" ht="14.25" customHeight="1">
      <c r="A73" s="113" t="s">
        <v>60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20">
        <f>SUM(B73:M73)</f>
        <v>0</v>
      </c>
      <c r="O73" s="1"/>
    </row>
    <row r="74" spans="1:15" ht="11.25" customHeight="1">
      <c r="A74" s="114" t="s">
        <v>61</v>
      </c>
      <c r="B74" s="116">
        <f>$M$6/24</f>
        <v>0</v>
      </c>
      <c r="C74" s="116">
        <f aca="true" t="shared" si="6" ref="C74:M74">$M$6/24</f>
        <v>0</v>
      </c>
      <c r="D74" s="116">
        <f t="shared" si="6"/>
        <v>0</v>
      </c>
      <c r="E74" s="116">
        <f t="shared" si="6"/>
        <v>0</v>
      </c>
      <c r="F74" s="116">
        <f t="shared" si="6"/>
        <v>0</v>
      </c>
      <c r="G74" s="116">
        <f t="shared" si="6"/>
        <v>0</v>
      </c>
      <c r="H74" s="116">
        <f t="shared" si="6"/>
        <v>0</v>
      </c>
      <c r="I74" s="116">
        <f t="shared" si="6"/>
        <v>0</v>
      </c>
      <c r="J74" s="116">
        <f t="shared" si="6"/>
        <v>0</v>
      </c>
      <c r="K74" s="116">
        <f t="shared" si="6"/>
        <v>0</v>
      </c>
      <c r="L74" s="116">
        <f t="shared" si="6"/>
        <v>0</v>
      </c>
      <c r="M74" s="116">
        <f t="shared" si="6"/>
        <v>0</v>
      </c>
      <c r="N74" s="117"/>
      <c r="O74" s="1"/>
    </row>
    <row r="75" spans="1:15" ht="24" customHeight="1">
      <c r="A75" s="115" t="s">
        <v>49</v>
      </c>
      <c r="B75" s="118">
        <f>B17-(B60+B64+B66+B68+B71+B73)</f>
        <v>0</v>
      </c>
      <c r="C75" s="118">
        <f aca="true" t="shared" si="7" ref="C75:N75">C17-(C60+C64+C66+C68+C71+C73)</f>
        <v>0</v>
      </c>
      <c r="D75" s="118">
        <f t="shared" si="7"/>
        <v>0</v>
      </c>
      <c r="E75" s="118">
        <f t="shared" si="7"/>
        <v>0</v>
      </c>
      <c r="F75" s="118">
        <f t="shared" si="7"/>
        <v>0</v>
      </c>
      <c r="G75" s="118">
        <f t="shared" si="7"/>
        <v>0</v>
      </c>
      <c r="H75" s="118">
        <f t="shared" si="7"/>
        <v>0</v>
      </c>
      <c r="I75" s="118">
        <f t="shared" si="7"/>
        <v>0</v>
      </c>
      <c r="J75" s="118">
        <f t="shared" si="7"/>
        <v>0</v>
      </c>
      <c r="K75" s="118">
        <f t="shared" si="7"/>
        <v>0</v>
      </c>
      <c r="L75" s="118">
        <f t="shared" si="7"/>
        <v>0</v>
      </c>
      <c r="M75" s="118">
        <f t="shared" si="7"/>
        <v>0</v>
      </c>
      <c r="N75" s="118">
        <f t="shared" si="7"/>
        <v>0</v>
      </c>
      <c r="O75" s="19">
        <f>N75-SUM(B75:M75)</f>
        <v>0</v>
      </c>
    </row>
    <row r="76" spans="1:15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"/>
    </row>
    <row r="77" spans="1:15" ht="15">
      <c r="A77" s="36" t="s">
        <v>42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0">
        <f>SUM(B77:M77)</f>
        <v>0</v>
      </c>
      <c r="O77" s="1"/>
    </row>
    <row r="78" spans="1:15" ht="15">
      <c r="A78" s="40" t="s">
        <v>27</v>
      </c>
      <c r="B78" s="12">
        <f>B75-B77</f>
        <v>0</v>
      </c>
      <c r="C78" s="12">
        <f aca="true" t="shared" si="8" ref="C78:N78">C75-C77</f>
        <v>0</v>
      </c>
      <c r="D78" s="12">
        <f t="shared" si="8"/>
        <v>0</v>
      </c>
      <c r="E78" s="12">
        <f t="shared" si="8"/>
        <v>0</v>
      </c>
      <c r="F78" s="12">
        <f t="shared" si="8"/>
        <v>0</v>
      </c>
      <c r="G78" s="12">
        <f t="shared" si="8"/>
        <v>0</v>
      </c>
      <c r="H78" s="12">
        <f t="shared" si="8"/>
        <v>0</v>
      </c>
      <c r="I78" s="12">
        <f t="shared" si="8"/>
        <v>0</v>
      </c>
      <c r="J78" s="12">
        <f t="shared" si="8"/>
        <v>0</v>
      </c>
      <c r="K78" s="12">
        <f t="shared" si="8"/>
        <v>0</v>
      </c>
      <c r="L78" s="12">
        <f t="shared" si="8"/>
        <v>0</v>
      </c>
      <c r="M78" s="12">
        <f t="shared" si="8"/>
        <v>0</v>
      </c>
      <c r="N78" s="12">
        <f t="shared" si="8"/>
        <v>0</v>
      </c>
      <c r="O78" s="19">
        <f>N78-SUM(B78:M78)</f>
        <v>0</v>
      </c>
    </row>
    <row r="79" spans="1:15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</sheetData>
  <sheetProtection/>
  <mergeCells count="13">
    <mergeCell ref="A64:A65"/>
    <mergeCell ref="A66:A67"/>
    <mergeCell ref="A68:A69"/>
    <mergeCell ref="M5:N5"/>
    <mergeCell ref="B16:M16"/>
    <mergeCell ref="B43:M43"/>
    <mergeCell ref="B49:M49"/>
    <mergeCell ref="B56:M56"/>
    <mergeCell ref="A30:B30"/>
    <mergeCell ref="M6:N6"/>
    <mergeCell ref="A20:B20"/>
    <mergeCell ref="H5:L5"/>
    <mergeCell ref="H6:L6"/>
  </mergeCells>
  <printOptions/>
  <pageMargins left="0" right="0" top="0.5" bottom="0.25" header="0.3" footer="0.3"/>
  <pageSetup horizontalDpi="600" verticalDpi="600" orientation="landscape" r:id="rId2"/>
  <headerFooter alignWithMargins="0">
    <oddHeader>&amp;C&amp;12 5-4 NSP Monthly Rental Income Statement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1"/>
  <sheetViews>
    <sheetView view="pageLayout" workbookViewId="0" topLeftCell="A1">
      <selection activeCell="G40" sqref="G40:G43"/>
    </sheetView>
  </sheetViews>
  <sheetFormatPr defaultColWidth="9.140625" defaultRowHeight="15"/>
  <cols>
    <col min="1" max="1" width="4.7109375" style="0" customWidth="1"/>
    <col min="2" max="2" width="17.7109375" style="0" customWidth="1"/>
    <col min="6" max="6" width="13.421875" style="0" customWidth="1"/>
    <col min="7" max="7" width="16.28125" style="0" customWidth="1"/>
  </cols>
  <sheetData>
    <row r="2" spans="1:8" ht="15">
      <c r="A2" s="50" t="s">
        <v>90</v>
      </c>
      <c r="B2" s="50"/>
      <c r="C2" s="191"/>
      <c r="D2" s="192"/>
      <c r="E2" s="192"/>
      <c r="F2" s="193"/>
      <c r="G2" s="194"/>
      <c r="H2" s="194"/>
    </row>
    <row r="3" spans="1:5" ht="15">
      <c r="A3" s="50" t="s">
        <v>91</v>
      </c>
      <c r="B3" s="50"/>
      <c r="C3" s="80"/>
      <c r="D3" s="51"/>
      <c r="E3" s="51"/>
    </row>
    <row r="4" spans="1:8" ht="15">
      <c r="A4" s="50" t="s">
        <v>95</v>
      </c>
      <c r="B4" s="50"/>
      <c r="C4" s="81"/>
      <c r="D4" s="51"/>
      <c r="E4" s="51"/>
      <c r="F4" s="186" t="s">
        <v>114</v>
      </c>
      <c r="G4" s="187"/>
      <c r="H4" s="188"/>
    </row>
    <row r="5" spans="1:8" ht="15">
      <c r="A5" s="50"/>
      <c r="B5" s="50"/>
      <c r="C5" s="51"/>
      <c r="D5" s="51"/>
      <c r="E5" s="51"/>
      <c r="F5" s="189" t="s">
        <v>115</v>
      </c>
      <c r="G5" s="190"/>
      <c r="H5" s="188"/>
    </row>
    <row r="7" spans="1:7" ht="15.75">
      <c r="A7" s="52" t="s">
        <v>128</v>
      </c>
      <c r="B7" s="52"/>
      <c r="E7" s="53"/>
      <c r="F7" s="53"/>
      <c r="G7" s="53"/>
    </row>
    <row r="8" spans="1:7" ht="15">
      <c r="A8" s="137" t="s">
        <v>74</v>
      </c>
      <c r="B8" s="138"/>
      <c r="C8" s="138"/>
      <c r="D8" s="138"/>
      <c r="E8" s="139" t="s">
        <v>75</v>
      </c>
      <c r="F8" s="140" t="s">
        <v>76</v>
      </c>
      <c r="G8" s="139" t="s">
        <v>83</v>
      </c>
    </row>
    <row r="9" spans="1:7" ht="15">
      <c r="A9" s="54"/>
      <c r="B9" s="55" t="s">
        <v>77</v>
      </c>
      <c r="C9" s="55"/>
      <c r="D9" s="55"/>
      <c r="E9" s="67"/>
      <c r="F9" s="79"/>
      <c r="G9" s="62">
        <f>E9*F9*12</f>
        <v>0</v>
      </c>
    </row>
    <row r="10" spans="1:7" ht="15">
      <c r="A10" s="54"/>
      <c r="B10" s="55" t="s">
        <v>78</v>
      </c>
      <c r="C10" s="55"/>
      <c r="D10" s="55"/>
      <c r="E10" s="67"/>
      <c r="F10" s="79"/>
      <c r="G10" s="62">
        <f>E10*F10*12</f>
        <v>0</v>
      </c>
    </row>
    <row r="11" spans="1:7" ht="15">
      <c r="A11" s="54"/>
      <c r="B11" s="55" t="s">
        <v>79</v>
      </c>
      <c r="C11" s="55"/>
      <c r="D11" s="55"/>
      <c r="E11" s="67"/>
      <c r="F11" s="79"/>
      <c r="G11" s="62">
        <f>E11*F11*12</f>
        <v>0</v>
      </c>
    </row>
    <row r="12" spans="1:7" ht="15">
      <c r="A12" s="54"/>
      <c r="B12" s="55" t="s">
        <v>80</v>
      </c>
      <c r="C12" s="55"/>
      <c r="D12" s="55"/>
      <c r="E12" s="67"/>
      <c r="F12" s="79"/>
      <c r="G12" s="62">
        <f>E12*F12*12</f>
        <v>0</v>
      </c>
    </row>
    <row r="13" spans="1:8" ht="15">
      <c r="A13" s="54"/>
      <c r="B13" s="56" t="s">
        <v>81</v>
      </c>
      <c r="C13" s="55"/>
      <c r="D13" s="55"/>
      <c r="E13" s="55"/>
      <c r="F13" s="55"/>
      <c r="G13" s="63">
        <f>SUM(G9:G12)</f>
        <v>0</v>
      </c>
      <c r="H13" s="57"/>
    </row>
    <row r="14" spans="1:8" ht="15">
      <c r="A14" s="137" t="s">
        <v>116</v>
      </c>
      <c r="B14" s="142"/>
      <c r="C14" s="138"/>
      <c r="D14" s="138"/>
      <c r="E14" s="138"/>
      <c r="F14" s="138"/>
      <c r="G14" s="143"/>
      <c r="H14" s="57"/>
    </row>
    <row r="15" spans="1:8" ht="15">
      <c r="A15" s="54"/>
      <c r="B15" s="83" t="s">
        <v>1</v>
      </c>
      <c r="C15" s="55"/>
      <c r="D15" s="55"/>
      <c r="E15" s="55"/>
      <c r="F15" s="55"/>
      <c r="G15" s="84">
        <v>0</v>
      </c>
      <c r="H15" s="57"/>
    </row>
    <row r="16" spans="1:8" ht="15">
      <c r="A16" s="54"/>
      <c r="B16" s="83" t="s">
        <v>117</v>
      </c>
      <c r="C16" s="55"/>
      <c r="D16" s="55"/>
      <c r="E16" s="55"/>
      <c r="F16" s="55"/>
      <c r="G16" s="84">
        <v>0</v>
      </c>
      <c r="H16" s="57"/>
    </row>
    <row r="17" spans="1:8" ht="15">
      <c r="A17" s="137" t="s">
        <v>82</v>
      </c>
      <c r="B17" s="138"/>
      <c r="C17" s="138"/>
      <c r="D17" s="138"/>
      <c r="E17" s="138"/>
      <c r="F17" s="138"/>
      <c r="G17" s="141"/>
      <c r="H17" s="57"/>
    </row>
    <row r="18" spans="1:7" ht="15">
      <c r="A18" s="54"/>
      <c r="B18" s="55" t="s">
        <v>92</v>
      </c>
      <c r="C18" s="55"/>
      <c r="D18" s="55"/>
      <c r="E18" s="67"/>
      <c r="F18" s="78">
        <v>0.1</v>
      </c>
      <c r="G18" s="62">
        <f>-G13*E18*F18</f>
        <v>0</v>
      </c>
    </row>
    <row r="19" spans="1:7" ht="15">
      <c r="A19" s="54"/>
      <c r="B19" s="55" t="s">
        <v>93</v>
      </c>
      <c r="C19" s="55"/>
      <c r="D19" s="55"/>
      <c r="E19" s="67"/>
      <c r="F19" s="78">
        <v>0.07</v>
      </c>
      <c r="G19" s="62">
        <f>-G13*E19*F19</f>
        <v>0</v>
      </c>
    </row>
    <row r="20" spans="1:8" ht="15.75">
      <c r="A20" s="144" t="s">
        <v>118</v>
      </c>
      <c r="B20" s="145"/>
      <c r="C20" s="145"/>
      <c r="D20" s="145"/>
      <c r="E20" s="145"/>
      <c r="F20" s="145"/>
      <c r="G20" s="146">
        <f>SUM(G13:G19)</f>
        <v>0</v>
      </c>
      <c r="H20" s="57"/>
    </row>
    <row r="21" spans="1:8" ht="15">
      <c r="A21" s="103"/>
      <c r="B21" s="104"/>
      <c r="C21" s="104"/>
      <c r="D21" s="104"/>
      <c r="E21" s="104"/>
      <c r="F21" s="104"/>
      <c r="G21" s="105"/>
      <c r="H21" s="57"/>
    </row>
    <row r="22" spans="1:2" ht="15.75">
      <c r="A22" s="52" t="s">
        <v>129</v>
      </c>
      <c r="B22" s="50"/>
    </row>
    <row r="23" spans="1:7" ht="15">
      <c r="A23" s="91" t="s">
        <v>119</v>
      </c>
      <c r="B23" s="92"/>
      <c r="C23" s="93"/>
      <c r="D23" s="93"/>
      <c r="E23" s="93"/>
      <c r="F23" s="93"/>
      <c r="G23" s="94" t="s">
        <v>83</v>
      </c>
    </row>
    <row r="24" spans="1:8" ht="15">
      <c r="A24" s="54"/>
      <c r="B24" s="55" t="s">
        <v>23</v>
      </c>
      <c r="C24" s="55"/>
      <c r="D24" s="55"/>
      <c r="E24" s="55"/>
      <c r="F24" s="58"/>
      <c r="G24" s="75"/>
      <c r="H24" s="57"/>
    </row>
    <row r="25" spans="1:8" ht="15">
      <c r="A25" s="54"/>
      <c r="B25" s="55" t="s">
        <v>94</v>
      </c>
      <c r="C25" s="55"/>
      <c r="D25" s="55"/>
      <c r="E25" s="55"/>
      <c r="F25" s="77">
        <v>0.07</v>
      </c>
      <c r="G25" s="62">
        <f>ROUND(G20*F25,0)</f>
        <v>0</v>
      </c>
      <c r="H25" s="57"/>
    </row>
    <row r="26" spans="1:8" ht="15">
      <c r="A26" s="54"/>
      <c r="B26" s="55" t="s">
        <v>24</v>
      </c>
      <c r="C26" s="55"/>
      <c r="D26" s="55"/>
      <c r="E26" s="55"/>
      <c r="F26" s="59"/>
      <c r="G26" s="75"/>
      <c r="H26" s="57"/>
    </row>
    <row r="27" spans="1:7" ht="15">
      <c r="A27" s="54"/>
      <c r="B27" s="56" t="s">
        <v>84</v>
      </c>
      <c r="C27" s="55"/>
      <c r="D27" s="55"/>
      <c r="E27" s="55"/>
      <c r="F27" s="59"/>
      <c r="G27" s="63">
        <f>SUM(G24:G26)</f>
        <v>0</v>
      </c>
    </row>
    <row r="28" spans="1:8" ht="15">
      <c r="A28" s="91" t="s">
        <v>120</v>
      </c>
      <c r="B28" s="93"/>
      <c r="C28" s="93"/>
      <c r="D28" s="93"/>
      <c r="E28" s="93"/>
      <c r="F28" s="95"/>
      <c r="G28" s="157"/>
      <c r="H28" s="57"/>
    </row>
    <row r="29" spans="1:8" ht="15">
      <c r="A29" s="179" t="s">
        <v>97</v>
      </c>
      <c r="B29" s="180"/>
      <c r="C29" s="97"/>
      <c r="D29" s="97"/>
      <c r="E29" s="97"/>
      <c r="F29" s="98"/>
      <c r="G29" s="158"/>
      <c r="H29" s="57"/>
    </row>
    <row r="30" spans="1:8" ht="15">
      <c r="A30" s="54"/>
      <c r="B30" s="55" t="s">
        <v>9</v>
      </c>
      <c r="C30" s="55"/>
      <c r="D30" s="55"/>
      <c r="E30" s="55"/>
      <c r="F30" s="58"/>
      <c r="G30" s="75"/>
      <c r="H30" s="57"/>
    </row>
    <row r="31" spans="1:8" ht="15">
      <c r="A31" s="54"/>
      <c r="B31" s="55" t="s">
        <v>10</v>
      </c>
      <c r="C31" s="55"/>
      <c r="D31" s="55"/>
      <c r="E31" s="55"/>
      <c r="F31" s="58"/>
      <c r="G31" s="75"/>
      <c r="H31" s="57"/>
    </row>
    <row r="32" spans="1:8" ht="15">
      <c r="A32" s="54"/>
      <c r="B32" s="55" t="s">
        <v>11</v>
      </c>
      <c r="C32" s="55"/>
      <c r="D32" s="55"/>
      <c r="E32" s="55"/>
      <c r="F32" s="58"/>
      <c r="G32" s="75"/>
      <c r="H32" s="57"/>
    </row>
    <row r="33" spans="1:8" ht="15">
      <c r="A33" s="54"/>
      <c r="B33" s="55" t="s">
        <v>12</v>
      </c>
      <c r="C33" s="55"/>
      <c r="D33" s="55"/>
      <c r="E33" s="55"/>
      <c r="F33" s="58"/>
      <c r="G33" s="75"/>
      <c r="H33" s="57"/>
    </row>
    <row r="34" spans="1:8" ht="15">
      <c r="A34" s="54"/>
      <c r="B34" s="55" t="s">
        <v>14</v>
      </c>
      <c r="C34" s="55"/>
      <c r="D34" s="55"/>
      <c r="E34" s="55"/>
      <c r="F34" s="58"/>
      <c r="G34" s="75"/>
      <c r="H34" s="57"/>
    </row>
    <row r="35" spans="1:8" ht="15">
      <c r="A35" s="54"/>
      <c r="B35" s="55" t="s">
        <v>16</v>
      </c>
      <c r="C35" s="55"/>
      <c r="D35" s="55"/>
      <c r="E35" s="55"/>
      <c r="F35" s="58"/>
      <c r="G35" s="75"/>
      <c r="H35" s="57"/>
    </row>
    <row r="36" spans="1:8" ht="15">
      <c r="A36" s="54"/>
      <c r="B36" s="55" t="s">
        <v>20</v>
      </c>
      <c r="C36" s="55"/>
      <c r="D36" s="55"/>
      <c r="E36" s="55"/>
      <c r="F36" s="58"/>
      <c r="G36" s="75"/>
      <c r="H36" s="57"/>
    </row>
    <row r="37" spans="1:8" ht="15">
      <c r="A37" s="54"/>
      <c r="B37" s="55" t="s">
        <v>19</v>
      </c>
      <c r="C37" s="55"/>
      <c r="D37" s="55"/>
      <c r="E37" s="55"/>
      <c r="F37" s="58"/>
      <c r="G37" s="75"/>
      <c r="H37" s="57"/>
    </row>
    <row r="38" spans="1:8" ht="15">
      <c r="A38" s="54"/>
      <c r="B38" s="55" t="s">
        <v>96</v>
      </c>
      <c r="C38" s="181" t="s">
        <v>103</v>
      </c>
      <c r="D38" s="182"/>
      <c r="E38" s="182"/>
      <c r="F38" s="183"/>
      <c r="G38" s="75"/>
      <c r="H38" s="57"/>
    </row>
    <row r="39" spans="1:8" ht="15">
      <c r="A39" s="179" t="s">
        <v>98</v>
      </c>
      <c r="B39" s="184"/>
      <c r="C39" s="99"/>
      <c r="D39" s="100"/>
      <c r="E39" s="100"/>
      <c r="F39" s="100"/>
      <c r="G39" s="101"/>
      <c r="H39" s="57"/>
    </row>
    <row r="40" spans="1:8" ht="15">
      <c r="A40" s="54"/>
      <c r="B40" s="55" t="s">
        <v>18</v>
      </c>
      <c r="C40" s="64"/>
      <c r="D40" s="61"/>
      <c r="E40" s="61"/>
      <c r="F40" s="61"/>
      <c r="G40" s="75"/>
      <c r="H40" s="57"/>
    </row>
    <row r="41" spans="1:8" ht="15">
      <c r="A41" s="54"/>
      <c r="B41" s="55" t="s">
        <v>99</v>
      </c>
      <c r="C41" s="64"/>
      <c r="D41" s="61"/>
      <c r="E41" s="61"/>
      <c r="F41" s="61"/>
      <c r="G41" s="75"/>
      <c r="H41" s="57"/>
    </row>
    <row r="42" spans="1:8" ht="15">
      <c r="A42" s="54"/>
      <c r="B42" s="55" t="s">
        <v>17</v>
      </c>
      <c r="C42" s="64"/>
      <c r="D42" s="61"/>
      <c r="E42" s="61"/>
      <c r="F42" s="61"/>
      <c r="G42" s="75"/>
      <c r="H42" s="57"/>
    </row>
    <row r="43" spans="1:8" ht="15">
      <c r="A43" s="87"/>
      <c r="B43" s="65" t="s">
        <v>100</v>
      </c>
      <c r="C43" s="185" t="s">
        <v>103</v>
      </c>
      <c r="D43" s="182"/>
      <c r="E43" s="182"/>
      <c r="F43" s="183"/>
      <c r="G43" s="75"/>
      <c r="H43" s="57"/>
    </row>
    <row r="44" spans="1:8" ht="15">
      <c r="A44" s="106" t="s">
        <v>101</v>
      </c>
      <c r="B44" s="102"/>
      <c r="C44" s="99"/>
      <c r="D44" s="107"/>
      <c r="E44" s="107"/>
      <c r="F44" s="107"/>
      <c r="G44" s="155"/>
      <c r="H44" s="57"/>
    </row>
    <row r="45" spans="1:8" ht="15">
      <c r="A45" s="85"/>
      <c r="B45" s="82" t="s">
        <v>7</v>
      </c>
      <c r="C45" s="64"/>
      <c r="D45" s="82"/>
      <c r="E45" s="82"/>
      <c r="F45" s="82"/>
      <c r="G45" s="86"/>
      <c r="H45" s="57"/>
    </row>
    <row r="46" spans="1:8" ht="15">
      <c r="A46" s="54"/>
      <c r="B46" s="55" t="s">
        <v>15</v>
      </c>
      <c r="C46" s="64"/>
      <c r="D46" s="61"/>
      <c r="E46" s="61"/>
      <c r="F46" s="61"/>
      <c r="G46" s="75"/>
      <c r="H46" s="57"/>
    </row>
    <row r="47" spans="1:8" ht="15">
      <c r="A47" s="54"/>
      <c r="B47" s="55" t="s">
        <v>8</v>
      </c>
      <c r="C47" s="64"/>
      <c r="D47" s="61"/>
      <c r="E47" s="61"/>
      <c r="F47" s="61"/>
      <c r="G47" s="75">
        <v>250</v>
      </c>
      <c r="H47" s="57"/>
    </row>
    <row r="48" spans="1:8" ht="15">
      <c r="A48" s="54"/>
      <c r="B48" s="55" t="s">
        <v>6</v>
      </c>
      <c r="C48" s="65"/>
      <c r="D48" s="55"/>
      <c r="E48" s="55"/>
      <c r="F48" s="58"/>
      <c r="G48" s="75"/>
      <c r="H48" s="57"/>
    </row>
    <row r="49" spans="1:8" ht="15">
      <c r="A49" s="54"/>
      <c r="B49" s="55" t="s">
        <v>102</v>
      </c>
      <c r="C49" s="185" t="s">
        <v>103</v>
      </c>
      <c r="D49" s="182"/>
      <c r="E49" s="182"/>
      <c r="F49" s="183"/>
      <c r="G49" s="75"/>
      <c r="H49" s="57"/>
    </row>
    <row r="50" spans="1:7" ht="15">
      <c r="A50" s="87"/>
      <c r="B50" s="88" t="s">
        <v>85</v>
      </c>
      <c r="C50" s="65"/>
      <c r="D50" s="65"/>
      <c r="E50" s="65"/>
      <c r="F50" s="89"/>
      <c r="G50" s="90">
        <f>SUM(G29:G49)</f>
        <v>250</v>
      </c>
    </row>
    <row r="51" spans="1:8" ht="15">
      <c r="A51" s="91" t="s">
        <v>121</v>
      </c>
      <c r="B51" s="93"/>
      <c r="C51" s="93"/>
      <c r="D51" s="93"/>
      <c r="E51" s="93"/>
      <c r="F51" s="95"/>
      <c r="G51" s="96"/>
      <c r="H51" s="57"/>
    </row>
    <row r="52" spans="1:8" ht="15">
      <c r="A52" s="54"/>
      <c r="B52" s="55" t="s">
        <v>104</v>
      </c>
      <c r="C52" s="55"/>
      <c r="D52" s="55"/>
      <c r="E52" s="55"/>
      <c r="F52" s="58"/>
      <c r="G52" s="75"/>
      <c r="H52" s="57"/>
    </row>
    <row r="53" spans="1:8" ht="15">
      <c r="A53" s="54"/>
      <c r="B53" s="55" t="s">
        <v>43</v>
      </c>
      <c r="C53" s="55"/>
      <c r="D53" s="55"/>
      <c r="E53" s="55"/>
      <c r="F53" s="58"/>
      <c r="G53" s="75"/>
      <c r="H53" s="57"/>
    </row>
    <row r="54" spans="1:8" ht="15">
      <c r="A54" s="54"/>
      <c r="B54" s="55" t="s">
        <v>21</v>
      </c>
      <c r="C54" s="55"/>
      <c r="D54" s="55"/>
      <c r="E54" s="55"/>
      <c r="F54" s="58"/>
      <c r="G54" s="75"/>
      <c r="H54" s="57"/>
    </row>
    <row r="55" spans="1:8" ht="15">
      <c r="A55" s="54"/>
      <c r="B55" s="55" t="s">
        <v>25</v>
      </c>
      <c r="C55" s="55"/>
      <c r="D55" s="55"/>
      <c r="E55" s="55"/>
      <c r="F55" s="58"/>
      <c r="G55" s="75">
        <v>550</v>
      </c>
      <c r="H55" s="57"/>
    </row>
    <row r="56" spans="1:7" ht="15">
      <c r="A56" s="54"/>
      <c r="B56" s="56" t="s">
        <v>86</v>
      </c>
      <c r="C56" s="55"/>
      <c r="D56" s="55"/>
      <c r="E56" s="55"/>
      <c r="F56" s="58"/>
      <c r="G56" s="63">
        <f>SUM(G52:G55)</f>
        <v>550</v>
      </c>
    </row>
    <row r="57" spans="1:8" ht="15">
      <c r="A57" s="91" t="s">
        <v>122</v>
      </c>
      <c r="B57" s="93"/>
      <c r="C57" s="93"/>
      <c r="D57" s="93"/>
      <c r="E57" s="93"/>
      <c r="F57" s="95"/>
      <c r="G57" s="96"/>
      <c r="H57" s="57"/>
    </row>
    <row r="58" spans="1:8" ht="15">
      <c r="A58" s="54"/>
      <c r="B58" s="129" t="s">
        <v>22</v>
      </c>
      <c r="C58" s="55"/>
      <c r="D58" s="55"/>
      <c r="E58" s="55"/>
      <c r="F58" s="58"/>
      <c r="G58" s="75">
        <v>550</v>
      </c>
      <c r="H58" s="57"/>
    </row>
    <row r="59" spans="1:8" ht="15">
      <c r="A59" s="54"/>
      <c r="B59" s="55" t="s">
        <v>105</v>
      </c>
      <c r="C59" s="55"/>
      <c r="D59" s="55"/>
      <c r="E59" s="55"/>
      <c r="F59" s="58"/>
      <c r="G59" s="75">
        <v>250</v>
      </c>
      <c r="H59" s="57"/>
    </row>
    <row r="60" spans="1:7" ht="15">
      <c r="A60" s="54"/>
      <c r="B60" s="133" t="s">
        <v>87</v>
      </c>
      <c r="C60" s="134"/>
      <c r="D60" s="134"/>
      <c r="E60" s="134"/>
      <c r="F60" s="135"/>
      <c r="G60" s="136">
        <f>SUM(G58:G59)</f>
        <v>800</v>
      </c>
    </row>
    <row r="61" spans="1:8" ht="15">
      <c r="A61" s="121" t="s">
        <v>52</v>
      </c>
      <c r="B61" s="122"/>
      <c r="C61" s="123"/>
      <c r="D61" s="123"/>
      <c r="E61" s="123"/>
      <c r="F61" s="123"/>
      <c r="G61" s="124"/>
      <c r="H61" s="57"/>
    </row>
    <row r="62" spans="1:8" ht="15">
      <c r="A62" s="130" t="s">
        <v>50</v>
      </c>
      <c r="B62" s="125"/>
      <c r="C62" s="126"/>
      <c r="D62" s="126"/>
      <c r="E62" s="127" t="s">
        <v>106</v>
      </c>
      <c r="F62" s="128" t="s">
        <v>88</v>
      </c>
      <c r="G62" s="128" t="s">
        <v>83</v>
      </c>
      <c r="H62" s="57"/>
    </row>
    <row r="63" spans="1:8" ht="15">
      <c r="A63" s="174" t="s">
        <v>108</v>
      </c>
      <c r="B63" s="175"/>
      <c r="C63" s="175"/>
      <c r="D63" s="176"/>
      <c r="E63" s="67">
        <v>1</v>
      </c>
      <c r="F63" s="66">
        <v>100</v>
      </c>
      <c r="G63" s="62">
        <f>E63*F63*12</f>
        <v>1200</v>
      </c>
      <c r="H63" s="57"/>
    </row>
    <row r="64" spans="1:8" ht="15">
      <c r="A64" s="174" t="s">
        <v>107</v>
      </c>
      <c r="B64" s="175"/>
      <c r="C64" s="175"/>
      <c r="D64" s="176"/>
      <c r="E64" s="67"/>
      <c r="F64" s="66">
        <v>25</v>
      </c>
      <c r="G64" s="62">
        <f>E64*F64*12</f>
        <v>0</v>
      </c>
      <c r="H64" s="57"/>
    </row>
    <row r="65" spans="1:8" ht="15">
      <c r="A65" s="174" t="s">
        <v>109</v>
      </c>
      <c r="B65" s="175"/>
      <c r="C65" s="175"/>
      <c r="D65" s="176"/>
      <c r="E65" s="67"/>
      <c r="F65" s="66">
        <v>21</v>
      </c>
      <c r="G65" s="62">
        <f>E65*F65*12</f>
        <v>0</v>
      </c>
      <c r="H65" s="57"/>
    </row>
    <row r="66" spans="1:8" ht="15">
      <c r="A66" s="131" t="s">
        <v>89</v>
      </c>
      <c r="B66" s="132"/>
      <c r="C66" s="177"/>
      <c r="D66" s="178"/>
      <c r="E66" s="127" t="s">
        <v>106</v>
      </c>
      <c r="F66" s="128" t="s">
        <v>88</v>
      </c>
      <c r="G66" s="128" t="s">
        <v>83</v>
      </c>
      <c r="H66" s="57"/>
    </row>
    <row r="67" spans="1:8" ht="15">
      <c r="A67" s="54"/>
      <c r="B67" s="69" t="s">
        <v>110</v>
      </c>
      <c r="C67" s="49" t="s">
        <v>112</v>
      </c>
      <c r="D67" s="68">
        <f>G70/48</f>
        <v>79.16666666666667</v>
      </c>
      <c r="E67" s="67">
        <v>1</v>
      </c>
      <c r="F67" s="72">
        <v>75</v>
      </c>
      <c r="G67" s="62">
        <f>E67*F67*12</f>
        <v>900</v>
      </c>
      <c r="H67" s="57"/>
    </row>
    <row r="68" spans="1:8" ht="15">
      <c r="A68" s="54"/>
      <c r="B68" s="70" t="s">
        <v>111</v>
      </c>
      <c r="C68" s="71" t="s">
        <v>112</v>
      </c>
      <c r="D68" s="68">
        <f>G70/24</f>
        <v>158.33333333333334</v>
      </c>
      <c r="E68" s="74"/>
      <c r="F68" s="75"/>
      <c r="G68" s="62">
        <f>E68*F68*12</f>
        <v>0</v>
      </c>
      <c r="H68" s="57"/>
    </row>
    <row r="69" spans="1:7" ht="15">
      <c r="A69" s="54" t="s">
        <v>113</v>
      </c>
      <c r="B69" s="55"/>
      <c r="C69" s="55"/>
      <c r="D69" s="55"/>
      <c r="E69" s="55"/>
      <c r="F69" s="76">
        <v>0</v>
      </c>
      <c r="G69" s="73">
        <v>100</v>
      </c>
    </row>
    <row r="70" spans="1:7" ht="15.75">
      <c r="A70" s="147" t="s">
        <v>123</v>
      </c>
      <c r="B70" s="148"/>
      <c r="C70" s="149"/>
      <c r="D70" s="149"/>
      <c r="E70" s="149"/>
      <c r="F70" s="150"/>
      <c r="G70" s="156">
        <f>G27+G50+G56+G60+G63+G64+G65+G67+G68+G69</f>
        <v>3800</v>
      </c>
    </row>
    <row r="71" spans="1:7" ht="18.75">
      <c r="A71" s="151" t="s">
        <v>124</v>
      </c>
      <c r="B71" s="152"/>
      <c r="C71" s="153"/>
      <c r="D71" s="153"/>
      <c r="E71" s="153"/>
      <c r="F71" s="153"/>
      <c r="G71" s="154">
        <f>G20-G70</f>
        <v>-3800</v>
      </c>
    </row>
    <row r="74" ht="15">
      <c r="G74" s="60"/>
    </row>
    <row r="79" ht="15">
      <c r="D79" s="57"/>
    </row>
    <row r="81" ht="15">
      <c r="G81" s="159"/>
    </row>
  </sheetData>
  <sheetProtection/>
  <mergeCells count="13">
    <mergeCell ref="F4:H4"/>
    <mergeCell ref="F5:H5"/>
    <mergeCell ref="C2:F2"/>
    <mergeCell ref="G2:H2"/>
    <mergeCell ref="A64:D64"/>
    <mergeCell ref="A65:D65"/>
    <mergeCell ref="C66:D66"/>
    <mergeCell ref="A29:B29"/>
    <mergeCell ref="C38:F38"/>
    <mergeCell ref="A39:B39"/>
    <mergeCell ref="C43:F43"/>
    <mergeCell ref="A63:D63"/>
    <mergeCell ref="C49:F49"/>
  </mergeCells>
  <printOptions/>
  <pageMargins left="0.7" right="0.7" top="0.75" bottom="0.75" header="0.3" footer="0.3"/>
  <pageSetup horizontalDpi="600" verticalDpi="600" orientation="portrait" r:id="rId1"/>
  <headerFooter>
    <oddHeader>&amp;C5-4A NSP ANNUAL EFFECTIVE GROSS INCOME &amp; EXPENSE PROJECTION
</oddHeader>
  </headerFooter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Finance and Development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Donald, Jessica 6-8766</dc:creator>
  <cp:keywords/>
  <dc:description/>
  <cp:lastModifiedBy>Johnson, Leanne  6-9194</cp:lastModifiedBy>
  <cp:lastPrinted>2012-07-05T18:40:17Z</cp:lastPrinted>
  <dcterms:created xsi:type="dcterms:W3CDTF">2012-05-24T14:21:14Z</dcterms:created>
  <dcterms:modified xsi:type="dcterms:W3CDTF">2012-07-27T20:51:10Z</dcterms:modified>
  <cp:category/>
  <cp:version/>
  <cp:contentType/>
  <cp:contentStatus/>
</cp:coreProperties>
</file>